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Первая половина месяца (зима)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L62" i="1"/>
  <c r="L43"/>
  <c r="L23"/>
  <c r="L24" s="1"/>
  <c r="B200" l="1"/>
  <c r="A200"/>
  <c r="L199"/>
  <c r="J199"/>
  <c r="I199"/>
  <c r="H199"/>
  <c r="G199"/>
  <c r="F199"/>
  <c r="B188"/>
  <c r="A188"/>
  <c r="L187"/>
  <c r="L200" s="1"/>
  <c r="J187"/>
  <c r="I187"/>
  <c r="H187"/>
  <c r="G187"/>
  <c r="F187"/>
  <c r="B179"/>
  <c r="A179"/>
  <c r="L178"/>
  <c r="J178"/>
  <c r="I178"/>
  <c r="H178"/>
  <c r="G178"/>
  <c r="F178"/>
  <c r="B168"/>
  <c r="A168"/>
  <c r="L167"/>
  <c r="J167"/>
  <c r="I167"/>
  <c r="H167"/>
  <c r="G167"/>
  <c r="F167"/>
  <c r="B159"/>
  <c r="A159"/>
  <c r="L158"/>
  <c r="J158"/>
  <c r="I158"/>
  <c r="H158"/>
  <c r="G158"/>
  <c r="F158"/>
  <c r="B149"/>
  <c r="A149"/>
  <c r="L148"/>
  <c r="J148"/>
  <c r="I148"/>
  <c r="I159" s="1"/>
  <c r="H148"/>
  <c r="G148"/>
  <c r="G159" s="1"/>
  <c r="F148"/>
  <c r="B140"/>
  <c r="A140"/>
  <c r="L139"/>
  <c r="J139"/>
  <c r="I139"/>
  <c r="H139"/>
  <c r="G139"/>
  <c r="F139"/>
  <c r="B130"/>
  <c r="A130"/>
  <c r="L129"/>
  <c r="J129"/>
  <c r="I129"/>
  <c r="H129"/>
  <c r="G129"/>
  <c r="F129"/>
  <c r="B121"/>
  <c r="A121"/>
  <c r="L120"/>
  <c r="J120"/>
  <c r="I120"/>
  <c r="H120"/>
  <c r="G120"/>
  <c r="F120"/>
  <c r="B111"/>
  <c r="A111"/>
  <c r="L110"/>
  <c r="J110"/>
  <c r="I110"/>
  <c r="H110"/>
  <c r="G110"/>
  <c r="F110"/>
  <c r="B102"/>
  <c r="A102"/>
  <c r="L101"/>
  <c r="J101"/>
  <c r="I101"/>
  <c r="H101"/>
  <c r="G101"/>
  <c r="F101"/>
  <c r="B92"/>
  <c r="A92"/>
  <c r="L91"/>
  <c r="J91"/>
  <c r="I91"/>
  <c r="H91"/>
  <c r="G91"/>
  <c r="F91"/>
  <c r="B83"/>
  <c r="A83"/>
  <c r="L82"/>
  <c r="J82"/>
  <c r="I82"/>
  <c r="H82"/>
  <c r="G82"/>
  <c r="F82"/>
  <c r="B72"/>
  <c r="A72"/>
  <c r="L71"/>
  <c r="J71"/>
  <c r="I71"/>
  <c r="H71"/>
  <c r="G71"/>
  <c r="F71"/>
  <c r="B63"/>
  <c r="A63"/>
  <c r="L63"/>
  <c r="J62"/>
  <c r="I62"/>
  <c r="H62"/>
  <c r="G62"/>
  <c r="F62"/>
  <c r="B53"/>
  <c r="A53"/>
  <c r="J52"/>
  <c r="I52"/>
  <c r="H52"/>
  <c r="G52"/>
  <c r="F52"/>
  <c r="B44"/>
  <c r="A44"/>
  <c r="J43"/>
  <c r="I43"/>
  <c r="H43"/>
  <c r="G43"/>
  <c r="F43"/>
  <c r="B33"/>
  <c r="A33"/>
  <c r="L32"/>
  <c r="L44" s="1"/>
  <c r="J32"/>
  <c r="I32"/>
  <c r="H32"/>
  <c r="G32"/>
  <c r="F32"/>
  <c r="B24"/>
  <c r="A24"/>
  <c r="J23"/>
  <c r="I23"/>
  <c r="H23"/>
  <c r="G23"/>
  <c r="F23"/>
  <c r="B14"/>
  <c r="A14"/>
  <c r="L13"/>
  <c r="J13"/>
  <c r="I13"/>
  <c r="H13"/>
  <c r="G13"/>
  <c r="F13"/>
  <c r="L179" l="1"/>
  <c r="L159"/>
  <c r="L121"/>
  <c r="G200"/>
  <c r="I200"/>
  <c r="J200"/>
  <c r="H200"/>
  <c r="F200"/>
  <c r="I179"/>
  <c r="F179"/>
  <c r="J179"/>
  <c r="H179"/>
  <c r="G179"/>
  <c r="F159"/>
  <c r="G140"/>
  <c r="I140"/>
  <c r="F140"/>
  <c r="G121"/>
  <c r="I121"/>
  <c r="J121"/>
  <c r="H121"/>
  <c r="F121"/>
  <c r="G102"/>
  <c r="I102"/>
  <c r="F102"/>
  <c r="G83"/>
  <c r="J83"/>
  <c r="I83"/>
  <c r="F83"/>
  <c r="I63"/>
  <c r="F63"/>
  <c r="J63"/>
  <c r="H63"/>
  <c r="G63"/>
  <c r="J44"/>
  <c r="I44"/>
  <c r="H44"/>
  <c r="G44"/>
  <c r="J24"/>
  <c r="I24"/>
  <c r="H24"/>
  <c r="G24"/>
  <c r="L140"/>
  <c r="L102"/>
  <c r="L83"/>
  <c r="F24"/>
  <c r="H83"/>
  <c r="J159"/>
  <c r="H159"/>
  <c r="J140"/>
  <c r="H140"/>
  <c r="J102"/>
  <c r="H102"/>
  <c r="F44"/>
  <c r="G201" l="1"/>
  <c r="I201"/>
  <c r="F201"/>
  <c r="L201"/>
  <c r="J201"/>
  <c r="H201"/>
</calcChain>
</file>

<file path=xl/sharedStrings.xml><?xml version="1.0" encoding="utf-8"?>
<sst xmlns="http://schemas.openxmlformats.org/spreadsheetml/2006/main" count="316" uniqueCount="136">
  <si>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</si>
  <si>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</si>
  <si>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</si>
  <si>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</si>
  <si>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</si>
  <si>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</si>
  <si>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</si>
  <si>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</si>
  <si>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</si>
  <si>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</si>
  <si>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</si>
  <si>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</si>
  <si>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</si>
  <si>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</si>
  <si>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</si>
  <si>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</si>
  <si>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</si>
  <si>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</si>
  <si>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</si>
  <si>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</si>
  <si>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</si>
  <si>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</si>
  <si>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</si>
  <si>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</si>
  <si>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</si>
  <si>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</si>
  <si>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</si>
  <si>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</si>
  <si>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</si>
  <si>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</si>
  <si>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</si>
  <si>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</si>
  <si>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</si>
  <si>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</si>
  <si>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</si>
  <si>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</si>
  <si>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</si>
  <si>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</si>
  <si>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</si>
  <si>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</si>
  <si>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Суп рыбный с крупой (рыбные консервы)</t>
  </si>
  <si>
    <t>Компот яблочно-смородиновый (красная смородина)</t>
  </si>
  <si>
    <t>Спагетти отварные с маслом</t>
  </si>
  <si>
    <t>Гуляш (говядина)</t>
  </si>
  <si>
    <t>Каша гречневая рассыпчатая с маслом</t>
  </si>
  <si>
    <t>Сок фруктовый</t>
  </si>
  <si>
    <t>200/10</t>
  </si>
  <si>
    <t>Рыба тушенная с овощами</t>
  </si>
  <si>
    <t>Рис отварной с маслом</t>
  </si>
  <si>
    <t>Напиток плодово-ягодный витаминизированный</t>
  </si>
  <si>
    <t>Горошек консервированный</t>
  </si>
  <si>
    <t>Щи вегетарианские со сметаной</t>
  </si>
  <si>
    <t>Макароны отварные с маслом</t>
  </si>
  <si>
    <t>Кисель плодово-ягодный витаминизированный</t>
  </si>
  <si>
    <t>Чай с сахаром</t>
  </si>
  <si>
    <t xml:space="preserve"> </t>
  </si>
  <si>
    <t>Фрукты в ассортименте</t>
  </si>
  <si>
    <t>Щи с мясом и сметаной</t>
  </si>
  <si>
    <t>6,28</t>
  </si>
  <si>
    <t>7,12</t>
  </si>
  <si>
    <t>Плов с мясом и куркумой NEW</t>
  </si>
  <si>
    <t>25,58</t>
  </si>
  <si>
    <t>32,45</t>
  </si>
  <si>
    <t>37,43</t>
  </si>
  <si>
    <t>544,85</t>
  </si>
  <si>
    <t>Компот из сухофруктов</t>
  </si>
  <si>
    <t>Маринад из моркови</t>
  </si>
  <si>
    <t xml:space="preserve">Чахохбили </t>
  </si>
  <si>
    <t>Котлета из птицы</t>
  </si>
  <si>
    <t>Картофель отварной с маслом и зеленью</t>
  </si>
  <si>
    <t>1,12</t>
  </si>
  <si>
    <t>4,27</t>
  </si>
  <si>
    <t>6,02</t>
  </si>
  <si>
    <t>68,62</t>
  </si>
  <si>
    <t>8,6</t>
  </si>
  <si>
    <t>12,6</t>
  </si>
  <si>
    <t>147,8</t>
  </si>
  <si>
    <t>16,69</t>
  </si>
  <si>
    <t>13,86</t>
  </si>
  <si>
    <t>10,69</t>
  </si>
  <si>
    <t>234,91</t>
  </si>
  <si>
    <t>21,52</t>
  </si>
  <si>
    <t>19,57</t>
  </si>
  <si>
    <t>2,45</t>
  </si>
  <si>
    <t>270,77</t>
  </si>
  <si>
    <t>3,33</t>
  </si>
  <si>
    <t>3,81</t>
  </si>
  <si>
    <t>26,04</t>
  </si>
  <si>
    <t>151,12</t>
  </si>
  <si>
    <t>0,25</t>
  </si>
  <si>
    <t>12,73</t>
  </si>
  <si>
    <t>51,3</t>
  </si>
  <si>
    <t>12,06</t>
  </si>
  <si>
    <t>59,4</t>
  </si>
  <si>
    <t>1,86</t>
  </si>
  <si>
    <t>0,12</t>
  </si>
  <si>
    <t>4,26</t>
  </si>
  <si>
    <t>24,6</t>
  </si>
  <si>
    <t>Свекольник с мясом и сметаной</t>
  </si>
  <si>
    <t>5,89</t>
  </si>
  <si>
    <t>8,82</t>
  </si>
  <si>
    <t>9,6</t>
  </si>
  <si>
    <t>142,2</t>
  </si>
  <si>
    <t>Филе птицы в кисло-сладком соусе</t>
  </si>
  <si>
    <t>13,94</t>
  </si>
  <si>
    <t>16,18</t>
  </si>
  <si>
    <t>5,21</t>
  </si>
  <si>
    <t>224,21</t>
  </si>
  <si>
    <t>6,76</t>
  </si>
  <si>
    <t>2,28</t>
  </si>
  <si>
    <t>Суп овощной с мясом и сметаной</t>
  </si>
  <si>
    <t>200/10/10</t>
  </si>
  <si>
    <t xml:space="preserve">Котлета мясная (говядина,  курица) </t>
  </si>
  <si>
    <t>17,25</t>
  </si>
  <si>
    <t>16,56</t>
  </si>
  <si>
    <t>14,98</t>
  </si>
  <si>
    <t>7,87</t>
  </si>
  <si>
    <t>Суп картофельный с мясом</t>
  </si>
  <si>
    <t xml:space="preserve">Фрукты в ассортименте </t>
  </si>
  <si>
    <t>Суп куриный с яичной лапшой</t>
  </si>
  <si>
    <t>Булгур отварной с маслом</t>
  </si>
  <si>
    <t>Компот из смеси фруктов и ягод</t>
  </si>
  <si>
    <t>Печень по строгонавски</t>
  </si>
  <si>
    <t>Жаркое с мясом (говядина)</t>
  </si>
  <si>
    <t>Икра овощная</t>
  </si>
  <si>
    <t>Суп гороховый с мясом</t>
  </si>
  <si>
    <t>Биточек из птицы золотистый NEW</t>
  </si>
  <si>
    <t>Чахохбили</t>
  </si>
  <si>
    <t>Борщ с мясом и сметаной</t>
  </si>
  <si>
    <t>Запеканка из рыбы</t>
  </si>
  <si>
    <t>Рыба, запеченная с сыром</t>
  </si>
  <si>
    <t>Картофельное пюре с маслом</t>
  </si>
  <si>
    <t>Рагу овощное с маслом</t>
  </si>
  <si>
    <t>МКОУ "Специальная школа № 58"</t>
  </si>
  <si>
    <t>директор МАУ "Школьное питание"</t>
  </si>
  <si>
    <t>АЮ Панькова</t>
  </si>
</sst>
</file>

<file path=xl/styles.xml><?xml version="1.0" encoding="utf-8"?>
<styleSheet xmlns="http://schemas.openxmlformats.org/spreadsheetml/2006/main">
  <numFmts count="1">
    <numFmt numFmtId="164" formatCode="yyyy/m/d"/>
  </numFmts>
  <fonts count="18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&quot;Times New Roman&quot;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1F1F1F"/>
      <name val="&quot;Google Sans&quot;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2CC"/>
      </patternFill>
    </fill>
    <fill>
      <patternFill patternType="solid">
        <fgColor rgb="FFFFF3CB"/>
        <bgColor rgb="FFFFF3CB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3" xfId="0" applyFont="1" applyFill="1" applyBorder="1" applyAlignment="1" applyProtection="1">
      <alignment wrapText="1"/>
      <protection locked="0"/>
    </xf>
    <xf numFmtId="0" fontId="11" fillId="4" borderId="23" xfId="0" applyFont="1" applyFill="1" applyBorder="1" applyAlignment="1" applyProtection="1">
      <alignment horizontal="center"/>
      <protection locked="0"/>
    </xf>
    <xf numFmtId="0" fontId="12" fillId="5" borderId="24" xfId="0" applyFont="1" applyFill="1" applyBorder="1" applyAlignment="1" applyProtection="1">
      <alignment horizontal="center" vertical="top" wrapText="1"/>
      <protection locked="0"/>
    </xf>
    <xf numFmtId="0" fontId="12" fillId="5" borderId="23" xfId="0" applyFont="1" applyFill="1" applyBorder="1" applyAlignment="1" applyProtection="1">
      <alignment horizontal="center" vertical="top" wrapText="1"/>
      <protection locked="0"/>
    </xf>
    <xf numFmtId="0" fontId="13" fillId="4" borderId="25" xfId="0" applyFont="1" applyFill="1" applyBorder="1" applyAlignment="1" applyProtection="1">
      <protection locked="0"/>
    </xf>
    <xf numFmtId="0" fontId="13" fillId="5" borderId="24" xfId="0" applyFont="1" applyFill="1" applyBorder="1" applyAlignment="1" applyProtection="1">
      <alignment vertical="top" wrapText="1"/>
      <protection locked="0"/>
    </xf>
    <xf numFmtId="0" fontId="11" fillId="4" borderId="25" xfId="0" applyFont="1" applyFill="1" applyBorder="1" applyAlignment="1" applyProtection="1">
      <alignment wrapText="1"/>
      <protection locked="0"/>
    </xf>
    <xf numFmtId="0" fontId="11" fillId="4" borderId="25" xfId="0" applyFont="1" applyFill="1" applyBorder="1" applyAlignment="1" applyProtection="1">
      <alignment horizontal="center"/>
      <protection locked="0"/>
    </xf>
    <xf numFmtId="0" fontId="11" fillId="4" borderId="26" xfId="0" applyFont="1" applyFill="1" applyBorder="1" applyAlignment="1" applyProtection="1">
      <alignment horizontal="center"/>
      <protection locked="0"/>
    </xf>
    <xf numFmtId="164" fontId="11" fillId="4" borderId="24" xfId="0" applyNumberFormat="1" applyFont="1" applyFill="1" applyBorder="1" applyAlignment="1" applyProtection="1">
      <alignment horizontal="center"/>
      <protection locked="0"/>
    </xf>
    <xf numFmtId="0" fontId="11" fillId="4" borderId="24" xfId="0" applyFont="1" applyFill="1" applyBorder="1" applyAlignment="1" applyProtection="1">
      <alignment horizontal="center"/>
      <protection locked="0"/>
    </xf>
    <xf numFmtId="0" fontId="14" fillId="4" borderId="25" xfId="0" applyFont="1" applyFill="1" applyBorder="1" applyAlignment="1" applyProtection="1">
      <protection locked="0"/>
    </xf>
    <xf numFmtId="0" fontId="12" fillId="5" borderId="24" xfId="0" applyFont="1" applyFill="1" applyBorder="1" applyAlignment="1" applyProtection="1">
      <alignment vertical="top" wrapText="1"/>
      <protection locked="0"/>
    </xf>
    <xf numFmtId="0" fontId="12" fillId="5" borderId="24" xfId="0" applyFont="1" applyFill="1" applyBorder="1" applyAlignment="1" applyProtection="1">
      <alignment horizontal="center" vertical="top"/>
      <protection locked="0"/>
    </xf>
    <xf numFmtId="0" fontId="12" fillId="5" borderId="23" xfId="0" applyFont="1" applyFill="1" applyBorder="1" applyAlignment="1" applyProtection="1">
      <alignment horizontal="center" vertical="top"/>
      <protection locked="0"/>
    </xf>
    <xf numFmtId="0" fontId="12" fillId="4" borderId="24" xfId="0" applyFont="1" applyFill="1" applyBorder="1" applyAlignment="1" applyProtection="1">
      <alignment horizontal="center" vertical="top" wrapText="1"/>
      <protection locked="0"/>
    </xf>
    <xf numFmtId="0" fontId="11" fillId="4" borderId="26" xfId="0" applyFont="1" applyFill="1" applyBorder="1" applyAlignment="1" applyProtection="1">
      <alignment horizontal="center" wrapText="1"/>
      <protection locked="0"/>
    </xf>
    <xf numFmtId="0" fontId="11" fillId="4" borderId="24" xfId="0" applyFont="1" applyFill="1" applyBorder="1" applyAlignment="1" applyProtection="1">
      <alignment horizontal="center" wrapText="1"/>
      <protection locked="0"/>
    </xf>
    <xf numFmtId="0" fontId="12" fillId="5" borderId="24" xfId="0" applyFont="1" applyFill="1" applyBorder="1" applyAlignment="1" applyProtection="1">
      <alignment vertical="top"/>
      <protection locked="0"/>
    </xf>
    <xf numFmtId="1" fontId="11" fillId="4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6" fillId="0" borderId="0" xfId="0" applyFont="1"/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1" fontId="11" fillId="4" borderId="24" xfId="0" applyNumberFormat="1" applyFont="1" applyFill="1" applyBorder="1" applyAlignment="1" applyProtection="1">
      <alignment horizontal="center"/>
      <protection locked="0"/>
    </xf>
    <xf numFmtId="0" fontId="11" fillId="4" borderId="24" xfId="0" applyFont="1" applyFill="1" applyBorder="1" applyAlignment="1" applyProtection="1">
      <alignment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tabSelected="1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4" ht="15">
      <c r="A1" s="1" t="s">
        <v>7</v>
      </c>
      <c r="C1" s="79" t="s">
        <v>133</v>
      </c>
      <c r="D1" s="80"/>
      <c r="E1" s="80"/>
      <c r="F1" s="12" t="s">
        <v>16</v>
      </c>
      <c r="G1" s="2" t="s">
        <v>17</v>
      </c>
      <c r="H1" s="81" t="s">
        <v>134</v>
      </c>
      <c r="I1" s="81"/>
      <c r="J1" s="81"/>
      <c r="K1" s="81"/>
    </row>
    <row r="2" spans="1:14" ht="18">
      <c r="A2" s="35" t="s">
        <v>6</v>
      </c>
      <c r="C2" s="2"/>
      <c r="G2" s="2" t="s">
        <v>18</v>
      </c>
      <c r="H2" s="81" t="s">
        <v>135</v>
      </c>
      <c r="I2" s="81"/>
      <c r="J2" s="81"/>
      <c r="K2" s="81"/>
    </row>
    <row r="3" spans="1:14" ht="17.25" customHeight="1">
      <c r="A3" s="4" t="s">
        <v>8</v>
      </c>
      <c r="C3" s="2"/>
      <c r="D3" s="3"/>
      <c r="E3" s="38" t="s">
        <v>9</v>
      </c>
      <c r="G3" s="2" t="s">
        <v>55</v>
      </c>
      <c r="H3" s="48">
        <v>10</v>
      </c>
      <c r="I3" s="48">
        <v>10</v>
      </c>
      <c r="J3" s="49">
        <v>2023</v>
      </c>
      <c r="K3" s="50"/>
    </row>
    <row r="4" spans="1:14">
      <c r="C4" s="2"/>
      <c r="D4" s="4"/>
      <c r="H4" s="47" t="s">
        <v>35</v>
      </c>
      <c r="I4" s="47" t="s">
        <v>36</v>
      </c>
      <c r="J4" s="47" t="s">
        <v>37</v>
      </c>
    </row>
    <row r="5" spans="1:14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4" ht="1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4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4" ht="1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4" ht="1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4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4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4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4" ht="1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4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1" t="s">
        <v>56</v>
      </c>
      <c r="F14" s="52">
        <v>150</v>
      </c>
      <c r="G14" s="53">
        <v>0.6</v>
      </c>
      <c r="H14" s="53">
        <v>0.6</v>
      </c>
      <c r="I14" s="53">
        <v>14.7</v>
      </c>
      <c r="J14" s="53">
        <v>70.5</v>
      </c>
      <c r="K14" s="53">
        <v>25</v>
      </c>
      <c r="L14" s="54">
        <v>31.5</v>
      </c>
    </row>
    <row r="15" spans="1:14" ht="15">
      <c r="A15" s="23"/>
      <c r="B15" s="15"/>
      <c r="C15" s="11"/>
      <c r="D15" s="7" t="s">
        <v>26</v>
      </c>
      <c r="E15" s="51" t="s">
        <v>57</v>
      </c>
      <c r="F15" s="70">
        <v>200</v>
      </c>
      <c r="G15" s="53">
        <v>6</v>
      </c>
      <c r="H15" s="53" t="s">
        <v>58</v>
      </c>
      <c r="I15" s="53" t="s">
        <v>59</v>
      </c>
      <c r="J15" s="53">
        <v>109.74</v>
      </c>
      <c r="K15" s="53">
        <v>30</v>
      </c>
      <c r="L15" s="54">
        <v>18.010000000000002</v>
      </c>
    </row>
    <row r="16" spans="1:14" ht="15.75">
      <c r="A16" s="23"/>
      <c r="B16" s="15"/>
      <c r="C16" s="11"/>
      <c r="D16" s="7" t="s">
        <v>27</v>
      </c>
      <c r="E16" s="51" t="s">
        <v>60</v>
      </c>
      <c r="F16" s="52">
        <v>250</v>
      </c>
      <c r="G16" s="53" t="s">
        <v>61</v>
      </c>
      <c r="H16" s="53" t="s">
        <v>62</v>
      </c>
      <c r="I16" s="53" t="s">
        <v>63</v>
      </c>
      <c r="J16" s="53" t="s">
        <v>64</v>
      </c>
      <c r="K16" s="53">
        <v>504</v>
      </c>
      <c r="L16" s="54">
        <v>77.72</v>
      </c>
      <c r="N16" s="72"/>
    </row>
    <row r="17" spans="1:12" ht="15">
      <c r="A17" s="23"/>
      <c r="B17" s="15"/>
      <c r="C17" s="11"/>
      <c r="D17" s="7" t="s">
        <v>28</v>
      </c>
      <c r="E17" s="51"/>
      <c r="F17" s="53"/>
      <c r="G17" s="53"/>
      <c r="H17" s="53"/>
      <c r="I17" s="53"/>
      <c r="J17" s="53"/>
      <c r="K17" s="53"/>
      <c r="L17" s="54"/>
    </row>
    <row r="18" spans="1:12" ht="15">
      <c r="A18" s="23"/>
      <c r="B18" s="15"/>
      <c r="C18" s="11"/>
      <c r="D18" s="7" t="s">
        <v>29</v>
      </c>
      <c r="E18" s="51" t="s">
        <v>65</v>
      </c>
      <c r="F18" s="53">
        <v>200</v>
      </c>
      <c r="G18" s="53">
        <v>0.37</v>
      </c>
      <c r="H18" s="53">
        <v>0</v>
      </c>
      <c r="I18" s="53">
        <v>14.85</v>
      </c>
      <c r="J18" s="53">
        <v>59.48</v>
      </c>
      <c r="K18" s="53">
        <v>98</v>
      </c>
      <c r="L18" s="54">
        <v>4.46</v>
      </c>
    </row>
    <row r="19" spans="1:12" ht="15">
      <c r="A19" s="23"/>
      <c r="B19" s="15"/>
      <c r="C19" s="11"/>
      <c r="D19" s="7" t="s">
        <v>30</v>
      </c>
      <c r="E19" s="55" t="s">
        <v>38</v>
      </c>
      <c r="F19" s="53">
        <v>20</v>
      </c>
      <c r="G19" s="53">
        <v>1.52</v>
      </c>
      <c r="H19" s="53">
        <v>0.16</v>
      </c>
      <c r="I19" s="53">
        <v>9.84</v>
      </c>
      <c r="J19" s="53">
        <v>47</v>
      </c>
      <c r="K19" s="53">
        <v>119</v>
      </c>
      <c r="L19" s="54">
        <v>1.26</v>
      </c>
    </row>
    <row r="20" spans="1:12" ht="15">
      <c r="A20" s="23"/>
      <c r="B20" s="15"/>
      <c r="C20" s="11"/>
      <c r="D20" s="7" t="s">
        <v>31</v>
      </c>
      <c r="E20" s="56" t="s">
        <v>39</v>
      </c>
      <c r="F20" s="53">
        <v>20</v>
      </c>
      <c r="G20" s="53">
        <v>1.32</v>
      </c>
      <c r="H20" s="53">
        <v>0.24</v>
      </c>
      <c r="I20" s="53">
        <v>8.0399999999999991</v>
      </c>
      <c r="J20" s="53">
        <v>39.6</v>
      </c>
      <c r="K20" s="53">
        <v>120</v>
      </c>
      <c r="L20" s="54">
        <v>1.54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840</v>
      </c>
      <c r="G23" s="19">
        <f t="shared" ref="G23:J23" si="2">SUM(G14:G22)</f>
        <v>9.81</v>
      </c>
      <c r="H23" s="19">
        <f t="shared" si="2"/>
        <v>1</v>
      </c>
      <c r="I23" s="19">
        <f t="shared" si="2"/>
        <v>47.43</v>
      </c>
      <c r="J23" s="19">
        <f t="shared" si="2"/>
        <v>326.32000000000005</v>
      </c>
      <c r="K23" s="25"/>
      <c r="L23" s="77">
        <f>SUM(L14:L22)</f>
        <v>134.48999999999998</v>
      </c>
    </row>
    <row r="24" spans="1:12" ht="15">
      <c r="A24" s="29">
        <f>A6</f>
        <v>1</v>
      </c>
      <c r="B24" s="30">
        <f>B6</f>
        <v>1</v>
      </c>
      <c r="C24" s="82" t="s">
        <v>4</v>
      </c>
      <c r="D24" s="83"/>
      <c r="E24" s="31"/>
      <c r="F24" s="32">
        <f>F13+F23</f>
        <v>840</v>
      </c>
      <c r="G24" s="32">
        <f t="shared" ref="G24:J24" si="3">G13+G23</f>
        <v>9.81</v>
      </c>
      <c r="H24" s="32">
        <f t="shared" si="3"/>
        <v>1</v>
      </c>
      <c r="I24" s="32">
        <f t="shared" si="3"/>
        <v>47.43</v>
      </c>
      <c r="J24" s="32">
        <f t="shared" si="3"/>
        <v>326.32000000000005</v>
      </c>
      <c r="K24" s="32"/>
      <c r="L24" s="78">
        <f t="shared" ref="L24" si="4">L13+L23</f>
        <v>134.48999999999998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5">SUM(G25:G31)</f>
        <v>0</v>
      </c>
      <c r="H32" s="19">
        <f t="shared" ref="H32" si="6">SUM(H25:H31)</f>
        <v>0</v>
      </c>
      <c r="I32" s="19">
        <f t="shared" ref="I32" si="7">SUM(I25:I31)</f>
        <v>0</v>
      </c>
      <c r="J32" s="19">
        <f t="shared" ref="J32:L32" si="8">SUM(J25:J31)</f>
        <v>0</v>
      </c>
      <c r="K32" s="25"/>
      <c r="L32" s="19">
        <f t="shared" si="8"/>
        <v>0</v>
      </c>
    </row>
    <row r="33" spans="1:17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7" t="s">
        <v>66</v>
      </c>
      <c r="F33" s="58">
        <v>60</v>
      </c>
      <c r="G33" s="53" t="s">
        <v>70</v>
      </c>
      <c r="H33" s="53" t="s">
        <v>71</v>
      </c>
      <c r="I33" s="53" t="s">
        <v>72</v>
      </c>
      <c r="J33" s="53" t="s">
        <v>73</v>
      </c>
      <c r="K33" s="53">
        <v>13</v>
      </c>
      <c r="L33" s="54">
        <v>4.8</v>
      </c>
    </row>
    <row r="34" spans="1:17" ht="15">
      <c r="A34" s="14"/>
      <c r="B34" s="15"/>
      <c r="C34" s="11"/>
      <c r="D34" s="7" t="s">
        <v>26</v>
      </c>
      <c r="E34" s="51" t="s">
        <v>40</v>
      </c>
      <c r="F34" s="52">
        <v>200</v>
      </c>
      <c r="G34" s="53">
        <v>5</v>
      </c>
      <c r="H34" s="53" t="s">
        <v>74</v>
      </c>
      <c r="I34" s="53" t="s">
        <v>75</v>
      </c>
      <c r="J34" s="53" t="s">
        <v>76</v>
      </c>
      <c r="K34" s="53">
        <v>36</v>
      </c>
      <c r="L34" s="54">
        <v>14.83</v>
      </c>
    </row>
    <row r="35" spans="1:17" ht="15">
      <c r="A35" s="14"/>
      <c r="B35" s="15"/>
      <c r="C35" s="11"/>
      <c r="D35" s="84" t="s">
        <v>27</v>
      </c>
      <c r="E35" s="51" t="s">
        <v>68</v>
      </c>
      <c r="F35" s="52">
        <v>90</v>
      </c>
      <c r="G35" s="53" t="s">
        <v>77</v>
      </c>
      <c r="H35" s="53" t="s">
        <v>78</v>
      </c>
      <c r="I35" s="53" t="s">
        <v>79</v>
      </c>
      <c r="J35" s="53" t="s">
        <v>80</v>
      </c>
      <c r="K35" s="53">
        <v>149</v>
      </c>
      <c r="L35" s="54">
        <v>40.94</v>
      </c>
    </row>
    <row r="36" spans="1:17" ht="15">
      <c r="A36" s="14"/>
      <c r="B36" s="15"/>
      <c r="C36" s="11"/>
      <c r="D36" s="85"/>
      <c r="E36" s="51" t="s">
        <v>67</v>
      </c>
      <c r="F36" s="52">
        <v>90</v>
      </c>
      <c r="G36" s="53" t="s">
        <v>81</v>
      </c>
      <c r="H36" s="53" t="s">
        <v>82</v>
      </c>
      <c r="I36" s="53" t="s">
        <v>83</v>
      </c>
      <c r="J36" s="53" t="s">
        <v>84</v>
      </c>
      <c r="K36" s="53">
        <v>150</v>
      </c>
      <c r="L36" s="54">
        <v>56.7</v>
      </c>
      <c r="O36" s="73"/>
      <c r="Q36" s="2" t="s">
        <v>55</v>
      </c>
    </row>
    <row r="37" spans="1:17" ht="15">
      <c r="A37" s="14"/>
      <c r="B37" s="15"/>
      <c r="C37" s="11"/>
      <c r="D37" s="7" t="s">
        <v>28</v>
      </c>
      <c r="E37" s="51" t="s">
        <v>69</v>
      </c>
      <c r="F37" s="52">
        <v>150</v>
      </c>
      <c r="G37" s="53" t="s">
        <v>85</v>
      </c>
      <c r="H37" s="53" t="s">
        <v>86</v>
      </c>
      <c r="I37" s="53" t="s">
        <v>87</v>
      </c>
      <c r="J37" s="53" t="s">
        <v>88</v>
      </c>
      <c r="K37" s="53">
        <v>51</v>
      </c>
      <c r="L37" s="54">
        <v>9.3699999999999992</v>
      </c>
      <c r="O37" s="73"/>
      <c r="Q37" s="71"/>
    </row>
    <row r="38" spans="1:17" ht="15">
      <c r="A38" s="14"/>
      <c r="B38" s="15"/>
      <c r="C38" s="11"/>
      <c r="D38" s="7" t="s">
        <v>29</v>
      </c>
      <c r="E38" s="51" t="s">
        <v>41</v>
      </c>
      <c r="F38" s="53">
        <v>200</v>
      </c>
      <c r="G38" s="53" t="s">
        <v>89</v>
      </c>
      <c r="H38" s="53">
        <v>0</v>
      </c>
      <c r="I38" s="53" t="s">
        <v>90</v>
      </c>
      <c r="J38" s="53" t="s">
        <v>91</v>
      </c>
      <c r="K38" s="53"/>
      <c r="L38" s="54"/>
      <c r="O38" s="73"/>
    </row>
    <row r="39" spans="1:17" ht="15">
      <c r="A39" s="14"/>
      <c r="B39" s="15"/>
      <c r="C39" s="11"/>
      <c r="D39" s="7" t="s">
        <v>30</v>
      </c>
      <c r="E39" s="55" t="s">
        <v>38</v>
      </c>
      <c r="F39" s="53">
        <v>40</v>
      </c>
      <c r="G39" s="53">
        <v>3.04</v>
      </c>
      <c r="H39" s="53">
        <v>0.32</v>
      </c>
      <c r="I39" s="53">
        <v>19.68</v>
      </c>
      <c r="J39" s="53">
        <v>94</v>
      </c>
      <c r="K39" s="53">
        <v>119</v>
      </c>
      <c r="L39" s="54">
        <v>2.52</v>
      </c>
      <c r="O39" s="74"/>
    </row>
    <row r="40" spans="1:17" ht="15">
      <c r="A40" s="14"/>
      <c r="B40" s="15"/>
      <c r="C40" s="11"/>
      <c r="D40" s="7" t="s">
        <v>31</v>
      </c>
      <c r="E40" s="56" t="s">
        <v>39</v>
      </c>
      <c r="F40" s="53">
        <v>30</v>
      </c>
      <c r="G40" s="53">
        <v>1.98</v>
      </c>
      <c r="H40" s="53">
        <v>0.36</v>
      </c>
      <c r="I40" s="53" t="s">
        <v>92</v>
      </c>
      <c r="J40" s="53" t="s">
        <v>93</v>
      </c>
      <c r="K40" s="53">
        <v>120</v>
      </c>
      <c r="L40" s="54">
        <v>2.31</v>
      </c>
      <c r="O40" s="73"/>
    </row>
    <row r="41" spans="1:17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  <c r="O41" s="73"/>
    </row>
    <row r="42" spans="1:17" ht="1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  <c r="O42" s="73"/>
    </row>
    <row r="43" spans="1:17" ht="15">
      <c r="A43" s="16"/>
      <c r="B43" s="17"/>
      <c r="C43" s="8"/>
      <c r="D43" s="18" t="s">
        <v>32</v>
      </c>
      <c r="E43" s="9"/>
      <c r="F43" s="19">
        <f>SUM(F33:F42)</f>
        <v>860</v>
      </c>
      <c r="G43" s="19">
        <f t="shared" ref="G43" si="9">SUM(G33:G42)</f>
        <v>10.02</v>
      </c>
      <c r="H43" s="19">
        <f t="shared" ref="H43" si="10">SUM(H33:H42)</f>
        <v>0.67999999999999994</v>
      </c>
      <c r="I43" s="19">
        <f t="shared" ref="I43" si="11">SUM(I33:I42)</f>
        <v>19.68</v>
      </c>
      <c r="J43" s="19">
        <f t="shared" ref="J43" si="12">SUM(J33:J42)</f>
        <v>94</v>
      </c>
      <c r="K43" s="25"/>
      <c r="L43" s="19">
        <f>SUM(L34:L42)</f>
        <v>126.67</v>
      </c>
    </row>
    <row r="44" spans="1:17" ht="15.75" customHeight="1">
      <c r="A44" s="33">
        <f>A25</f>
        <v>1</v>
      </c>
      <c r="B44" s="33">
        <f>B25</f>
        <v>2</v>
      </c>
      <c r="C44" s="82" t="s">
        <v>4</v>
      </c>
      <c r="D44" s="83"/>
      <c r="E44" s="31"/>
      <c r="F44" s="32">
        <f>F32+F43</f>
        <v>860</v>
      </c>
      <c r="G44" s="32">
        <f t="shared" ref="G44" si="13">G32+G43</f>
        <v>10.02</v>
      </c>
      <c r="H44" s="32">
        <f t="shared" ref="H44" si="14">H32+H43</f>
        <v>0.67999999999999994</v>
      </c>
      <c r="I44" s="32">
        <f t="shared" ref="I44" si="15">I32+I43</f>
        <v>19.68</v>
      </c>
      <c r="J44" s="32">
        <f t="shared" ref="J44:L44" si="16">J32+J43</f>
        <v>94</v>
      </c>
      <c r="K44" s="32"/>
      <c r="L44" s="32">
        <f t="shared" si="16"/>
        <v>126.67</v>
      </c>
    </row>
    <row r="45" spans="1:17" ht="15">
      <c r="A45" s="20">
        <v>1</v>
      </c>
      <c r="B45" s="21">
        <v>3</v>
      </c>
      <c r="C45" s="22" t="s">
        <v>19</v>
      </c>
      <c r="D45" s="5" t="s">
        <v>20</v>
      </c>
      <c r="E45" s="39"/>
      <c r="F45" s="40"/>
      <c r="G45" s="40"/>
      <c r="H45" s="40"/>
      <c r="I45" s="40"/>
      <c r="J45" s="40"/>
      <c r="K45" s="41"/>
      <c r="L45" s="40"/>
    </row>
    <row r="46" spans="1:17" ht="15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7" ht="15">
      <c r="A47" s="23"/>
      <c r="B47" s="15"/>
      <c r="C47" s="11"/>
      <c r="D47" s="7" t="s">
        <v>21</v>
      </c>
      <c r="E47" s="42"/>
      <c r="F47" s="43"/>
      <c r="G47" s="43"/>
      <c r="H47" s="43"/>
      <c r="I47" s="43"/>
      <c r="J47" s="43"/>
      <c r="K47" s="44"/>
      <c r="L47" s="43"/>
    </row>
    <row r="48" spans="1:17" ht="15">
      <c r="A48" s="23"/>
      <c r="B48" s="15"/>
      <c r="C48" s="11"/>
      <c r="D48" s="7" t="s">
        <v>22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7" t="s">
        <v>23</v>
      </c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4"/>
      <c r="B52" s="17"/>
      <c r="C52" s="8"/>
      <c r="D52" s="18" t="s">
        <v>32</v>
      </c>
      <c r="E52" s="9"/>
      <c r="F52" s="19">
        <f>SUM(F45:F51)</f>
        <v>0</v>
      </c>
      <c r="G52" s="19">
        <f t="shared" ref="G52" si="17">SUM(G45:G51)</f>
        <v>0</v>
      </c>
      <c r="H52" s="19">
        <f t="shared" ref="H52" si="18">SUM(H45:H51)</f>
        <v>0</v>
      </c>
      <c r="I52" s="19">
        <f t="shared" ref="I52" si="19">SUM(I45:I51)</f>
        <v>0</v>
      </c>
      <c r="J52" s="19">
        <f t="shared" ref="J52" si="20">SUM(J45:J51)</f>
        <v>0</v>
      </c>
      <c r="K52" s="25"/>
      <c r="L52" s="19"/>
    </row>
    <row r="53" spans="1:12" ht="15">
      <c r="A53" s="26">
        <f>A45</f>
        <v>1</v>
      </c>
      <c r="B53" s="13">
        <f>B45</f>
        <v>3</v>
      </c>
      <c r="C53" s="10" t="s">
        <v>24</v>
      </c>
      <c r="D53" s="7" t="s">
        <v>25</v>
      </c>
      <c r="E53" s="57" t="s">
        <v>50</v>
      </c>
      <c r="F53" s="59">
        <v>60</v>
      </c>
      <c r="G53" s="53" t="s">
        <v>94</v>
      </c>
      <c r="H53" s="53" t="s">
        <v>95</v>
      </c>
      <c r="I53" s="53" t="s">
        <v>96</v>
      </c>
      <c r="J53" s="53" t="s">
        <v>97</v>
      </c>
      <c r="K53" s="53">
        <v>172</v>
      </c>
      <c r="L53" s="54">
        <v>10.4</v>
      </c>
    </row>
    <row r="54" spans="1:12" ht="15">
      <c r="A54" s="23"/>
      <c r="B54" s="15"/>
      <c r="C54" s="11"/>
      <c r="D54" s="7" t="s">
        <v>26</v>
      </c>
      <c r="E54" s="51" t="s">
        <v>98</v>
      </c>
      <c r="F54" s="75">
        <v>200</v>
      </c>
      <c r="G54" s="53" t="s">
        <v>99</v>
      </c>
      <c r="H54" s="53" t="s">
        <v>100</v>
      </c>
      <c r="I54" s="53" t="s">
        <v>101</v>
      </c>
      <c r="J54" s="53" t="s">
        <v>102</v>
      </c>
      <c r="K54" s="53">
        <v>32</v>
      </c>
      <c r="L54" s="54">
        <v>20.5</v>
      </c>
    </row>
    <row r="55" spans="1:12" ht="15">
      <c r="A55" s="23"/>
      <c r="B55" s="15"/>
      <c r="C55" s="11"/>
      <c r="D55" s="7" t="s">
        <v>27</v>
      </c>
      <c r="E55" s="51" t="s">
        <v>103</v>
      </c>
      <c r="F55" s="61">
        <v>90</v>
      </c>
      <c r="G55" s="53" t="s">
        <v>104</v>
      </c>
      <c r="H55" s="53" t="s">
        <v>105</v>
      </c>
      <c r="I55" s="53" t="s">
        <v>106</v>
      </c>
      <c r="J55" s="53" t="s">
        <v>107</v>
      </c>
      <c r="K55" s="53">
        <v>151</v>
      </c>
      <c r="L55" s="54">
        <v>52.54</v>
      </c>
    </row>
    <row r="56" spans="1:12" ht="15">
      <c r="A56" s="23"/>
      <c r="B56" s="15"/>
      <c r="C56" s="11"/>
      <c r="D56" s="7" t="s">
        <v>28</v>
      </c>
      <c r="E56" s="51" t="s">
        <v>42</v>
      </c>
      <c r="F56" s="61">
        <v>150</v>
      </c>
      <c r="G56" s="53" t="s">
        <v>108</v>
      </c>
      <c r="H56" s="53">
        <v>3.93</v>
      </c>
      <c r="I56" s="53">
        <v>41.29</v>
      </c>
      <c r="J56" s="53">
        <v>227.48</v>
      </c>
      <c r="K56" s="53">
        <v>65</v>
      </c>
      <c r="L56" s="54">
        <v>6.53</v>
      </c>
    </row>
    <row r="57" spans="1:12" ht="15">
      <c r="A57" s="23"/>
      <c r="B57" s="15"/>
      <c r="C57" s="11"/>
      <c r="D57" s="7" t="s">
        <v>29</v>
      </c>
      <c r="E57" s="57" t="s">
        <v>54</v>
      </c>
      <c r="F57" s="59">
        <v>200</v>
      </c>
      <c r="G57" s="53">
        <v>0</v>
      </c>
      <c r="H57" s="53">
        <v>0</v>
      </c>
      <c r="I57" s="53">
        <v>7.27</v>
      </c>
      <c r="J57" s="53">
        <v>28.73</v>
      </c>
      <c r="K57" s="53"/>
      <c r="L57" s="54"/>
    </row>
    <row r="58" spans="1:12" ht="15">
      <c r="A58" s="23"/>
      <c r="B58" s="15"/>
      <c r="C58" s="11"/>
      <c r="D58" s="7" t="s">
        <v>30</v>
      </c>
      <c r="E58" s="55" t="s">
        <v>38</v>
      </c>
      <c r="F58" s="53">
        <v>30</v>
      </c>
      <c r="G58" s="53" t="s">
        <v>109</v>
      </c>
      <c r="H58" s="53">
        <v>0.24</v>
      </c>
      <c r="I58" s="53">
        <v>14.76</v>
      </c>
      <c r="J58" s="53">
        <v>70.5</v>
      </c>
      <c r="K58" s="53">
        <v>119</v>
      </c>
      <c r="L58" s="54">
        <v>1.89</v>
      </c>
    </row>
    <row r="59" spans="1:12" ht="15">
      <c r="A59" s="23"/>
      <c r="B59" s="15"/>
      <c r="C59" s="11"/>
      <c r="D59" s="7" t="s">
        <v>31</v>
      </c>
      <c r="E59" s="56" t="s">
        <v>39</v>
      </c>
      <c r="F59" s="53">
        <v>20</v>
      </c>
      <c r="G59" s="53">
        <v>1.32</v>
      </c>
      <c r="H59" s="53">
        <v>0.24</v>
      </c>
      <c r="I59" s="53">
        <v>8.0399999999999991</v>
      </c>
      <c r="J59" s="53">
        <v>39.6</v>
      </c>
      <c r="K59" s="53">
        <v>120</v>
      </c>
      <c r="L59" s="54">
        <v>1.54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>
      <c r="A62" s="24"/>
      <c r="B62" s="17"/>
      <c r="C62" s="8"/>
      <c r="D62" s="18" t="s">
        <v>32</v>
      </c>
      <c r="E62" s="9"/>
      <c r="F62" s="19">
        <f>SUM(F53:F61)</f>
        <v>750</v>
      </c>
      <c r="G62" s="19">
        <f t="shared" ref="G62" si="21">SUM(G53:G61)</f>
        <v>1.32</v>
      </c>
      <c r="H62" s="19">
        <f t="shared" ref="H62" si="22">SUM(H53:H61)</f>
        <v>4.41</v>
      </c>
      <c r="I62" s="19">
        <f t="shared" ref="I62" si="23">SUM(I53:I61)</f>
        <v>71.36</v>
      </c>
      <c r="J62" s="19">
        <f t="shared" ref="J62" si="24">SUM(J53:J61)</f>
        <v>366.31</v>
      </c>
      <c r="K62" s="25"/>
      <c r="L62" s="19">
        <f>SUM(L53:L61)</f>
        <v>93.4</v>
      </c>
    </row>
    <row r="63" spans="1:12" ht="15.75" customHeight="1">
      <c r="A63" s="29">
        <f>A45</f>
        <v>1</v>
      </c>
      <c r="B63" s="30">
        <f>B45</f>
        <v>3</v>
      </c>
      <c r="C63" s="82" t="s">
        <v>4</v>
      </c>
      <c r="D63" s="83"/>
      <c r="E63" s="31"/>
      <c r="F63" s="32">
        <f>F52+F62</f>
        <v>750</v>
      </c>
      <c r="G63" s="32">
        <f t="shared" ref="G63" si="25">G52+G62</f>
        <v>1.32</v>
      </c>
      <c r="H63" s="32">
        <f t="shared" ref="H63" si="26">H52+H62</f>
        <v>4.41</v>
      </c>
      <c r="I63" s="32">
        <f t="shared" ref="I63" si="27">I52+I62</f>
        <v>71.36</v>
      </c>
      <c r="J63" s="32">
        <f t="shared" ref="J63:L63" si="28">J52+J62</f>
        <v>366.31</v>
      </c>
      <c r="K63" s="32"/>
      <c r="L63" s="32">
        <f t="shared" si="28"/>
        <v>93.4</v>
      </c>
    </row>
    <row r="64" spans="1:12" ht="15">
      <c r="A64" s="20">
        <v>1</v>
      </c>
      <c r="B64" s="21">
        <v>4</v>
      </c>
      <c r="C64" s="22" t="s">
        <v>19</v>
      </c>
      <c r="D64" s="5" t="s">
        <v>20</v>
      </c>
      <c r="E64" s="39"/>
      <c r="F64" s="40"/>
      <c r="G64" s="40"/>
      <c r="H64" s="40"/>
      <c r="I64" s="40"/>
      <c r="J64" s="40"/>
      <c r="K64" s="41"/>
      <c r="L64" s="40"/>
    </row>
    <row r="65" spans="1:12" ht="15">
      <c r="A65" s="23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21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22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7" t="s">
        <v>23</v>
      </c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4"/>
      <c r="B71" s="17"/>
      <c r="C71" s="8"/>
      <c r="D71" s="18" t="s">
        <v>32</v>
      </c>
      <c r="E71" s="9"/>
      <c r="F71" s="19">
        <f>SUM(F64:F70)</f>
        <v>0</v>
      </c>
      <c r="G71" s="19">
        <f t="shared" ref="G71" si="29">SUM(G64:G70)</f>
        <v>0</v>
      </c>
      <c r="H71" s="19">
        <f t="shared" ref="H71" si="30">SUM(H64:H70)</f>
        <v>0</v>
      </c>
      <c r="I71" s="19">
        <f t="shared" ref="I71" si="31">SUM(I64:I70)</f>
        <v>0</v>
      </c>
      <c r="J71" s="19">
        <f t="shared" ref="J71:L71" si="32">SUM(J64:J70)</f>
        <v>0</v>
      </c>
      <c r="K71" s="25"/>
      <c r="L71" s="19">
        <f t="shared" si="32"/>
        <v>0</v>
      </c>
    </row>
    <row r="72" spans="1:12" ht="15">
      <c r="A72" s="26">
        <f>A64</f>
        <v>1</v>
      </c>
      <c r="B72" s="13">
        <f>B64</f>
        <v>4</v>
      </c>
      <c r="C72" s="10" t="s">
        <v>24</v>
      </c>
      <c r="D72" s="7" t="s">
        <v>25</v>
      </c>
      <c r="E72" s="57" t="s">
        <v>56</v>
      </c>
      <c r="F72" s="59">
        <v>100</v>
      </c>
      <c r="G72" s="53">
        <v>0.8</v>
      </c>
      <c r="H72" s="53">
        <v>0.2</v>
      </c>
      <c r="I72" s="53">
        <v>7.5</v>
      </c>
      <c r="J72" s="53">
        <v>38</v>
      </c>
      <c r="K72" s="53">
        <v>25</v>
      </c>
      <c r="L72" s="54">
        <v>10.4</v>
      </c>
    </row>
    <row r="73" spans="1:12" ht="15">
      <c r="A73" s="23"/>
      <c r="B73" s="15"/>
      <c r="C73" s="11"/>
      <c r="D73" s="7" t="s">
        <v>26</v>
      </c>
      <c r="E73" s="51" t="s">
        <v>110</v>
      </c>
      <c r="F73" s="60" t="s">
        <v>111</v>
      </c>
      <c r="G73" s="53">
        <v>6.03</v>
      </c>
      <c r="H73" s="53">
        <v>6.38</v>
      </c>
      <c r="I73" s="53">
        <v>11.17</v>
      </c>
      <c r="J73" s="53">
        <v>126.47</v>
      </c>
      <c r="K73" s="53">
        <v>8</v>
      </c>
      <c r="L73" s="54">
        <v>13.82</v>
      </c>
    </row>
    <row r="74" spans="1:12" ht="15">
      <c r="A74" s="23"/>
      <c r="B74" s="15"/>
      <c r="C74" s="11"/>
      <c r="D74" s="87" t="s">
        <v>27</v>
      </c>
      <c r="E74" s="51" t="s">
        <v>112</v>
      </c>
      <c r="F74" s="61">
        <v>90</v>
      </c>
      <c r="G74" s="53" t="s">
        <v>113</v>
      </c>
      <c r="H74" s="53" t="s">
        <v>115</v>
      </c>
      <c r="I74" s="53" t="s">
        <v>116</v>
      </c>
      <c r="J74" s="53">
        <v>235.78</v>
      </c>
      <c r="K74" s="53">
        <v>63</v>
      </c>
      <c r="L74" s="54">
        <v>33.69</v>
      </c>
    </row>
    <row r="75" spans="1:12" ht="15">
      <c r="A75" s="23"/>
      <c r="B75" s="15"/>
      <c r="C75" s="11"/>
      <c r="D75" s="88"/>
      <c r="E75" s="62" t="s">
        <v>43</v>
      </c>
      <c r="F75" s="61">
        <v>90</v>
      </c>
      <c r="G75" s="53" t="s">
        <v>114</v>
      </c>
      <c r="H75" s="53">
        <v>15.75</v>
      </c>
      <c r="I75" s="53">
        <v>2.84</v>
      </c>
      <c r="J75" s="53">
        <v>219.78</v>
      </c>
      <c r="K75" s="53">
        <v>89</v>
      </c>
      <c r="L75" s="54">
        <v>54.28</v>
      </c>
    </row>
    <row r="76" spans="1:12" ht="15">
      <c r="A76" s="23"/>
      <c r="B76" s="15"/>
      <c r="C76" s="11"/>
      <c r="D76" s="7" t="s">
        <v>28</v>
      </c>
      <c r="E76" s="51" t="s">
        <v>44</v>
      </c>
      <c r="F76" s="61">
        <v>150</v>
      </c>
      <c r="G76" s="53">
        <v>7.26</v>
      </c>
      <c r="H76" s="53">
        <v>4.96</v>
      </c>
      <c r="I76" s="53">
        <v>3176</v>
      </c>
      <c r="J76" s="53">
        <v>198.84</v>
      </c>
      <c r="K76" s="53">
        <v>51</v>
      </c>
      <c r="L76" s="54">
        <v>7.8</v>
      </c>
    </row>
    <row r="77" spans="1:12" ht="15">
      <c r="A77" s="23"/>
      <c r="B77" s="15"/>
      <c r="C77" s="11"/>
      <c r="D77" s="7" t="s">
        <v>29</v>
      </c>
      <c r="E77" s="63" t="s">
        <v>45</v>
      </c>
      <c r="F77" s="53">
        <v>200</v>
      </c>
      <c r="G77" s="53">
        <v>1</v>
      </c>
      <c r="H77" s="53">
        <v>0.2</v>
      </c>
      <c r="I77" s="53">
        <v>20.2</v>
      </c>
      <c r="J77" s="53">
        <v>92</v>
      </c>
      <c r="K77" s="53">
        <v>107</v>
      </c>
      <c r="L77" s="54">
        <v>8.6</v>
      </c>
    </row>
    <row r="78" spans="1:12" ht="15">
      <c r="A78" s="23"/>
      <c r="B78" s="15"/>
      <c r="C78" s="11"/>
      <c r="D78" s="7" t="s">
        <v>30</v>
      </c>
      <c r="E78" s="55" t="s">
        <v>38</v>
      </c>
      <c r="F78" s="53">
        <v>20</v>
      </c>
      <c r="G78" s="53">
        <v>1.52</v>
      </c>
      <c r="H78" s="53">
        <v>0.16</v>
      </c>
      <c r="I78" s="53">
        <v>9.84</v>
      </c>
      <c r="J78" s="53">
        <v>47</v>
      </c>
      <c r="K78" s="53">
        <v>119</v>
      </c>
      <c r="L78" s="54">
        <v>1.26</v>
      </c>
    </row>
    <row r="79" spans="1:12" ht="15">
      <c r="A79" s="23"/>
      <c r="B79" s="15"/>
      <c r="C79" s="11"/>
      <c r="D79" s="7" t="s">
        <v>31</v>
      </c>
      <c r="E79" s="56" t="s">
        <v>39</v>
      </c>
      <c r="F79" s="53">
        <v>20</v>
      </c>
      <c r="G79" s="53">
        <v>1.32</v>
      </c>
      <c r="H79" s="53">
        <v>0.2</v>
      </c>
      <c r="I79" s="53">
        <v>20.2</v>
      </c>
      <c r="J79" s="53">
        <v>92</v>
      </c>
      <c r="K79" s="53">
        <v>120</v>
      </c>
      <c r="L79" s="54">
        <v>1.54</v>
      </c>
    </row>
    <row r="80" spans="1:12" ht="15">
      <c r="A80" s="23"/>
      <c r="B80" s="15"/>
      <c r="C80" s="11"/>
      <c r="D80" s="6"/>
      <c r="E80" s="56"/>
      <c r="F80" s="53"/>
      <c r="G80" s="53"/>
      <c r="H80" s="53"/>
      <c r="I80" s="53"/>
      <c r="J80" s="53"/>
      <c r="K80" s="53"/>
      <c r="L80" s="54"/>
    </row>
    <row r="81" spans="1:12" ht="1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>
      <c r="A82" s="24"/>
      <c r="B82" s="17"/>
      <c r="C82" s="8"/>
      <c r="D82" s="18" t="s">
        <v>32</v>
      </c>
      <c r="E82" s="9"/>
      <c r="F82" s="19">
        <f>SUM(F72:F81)</f>
        <v>670</v>
      </c>
      <c r="G82" s="19">
        <f t="shared" ref="G82" si="33">SUM(G72:G81)</f>
        <v>17.93</v>
      </c>
      <c r="H82" s="19">
        <f t="shared" ref="H82" si="34">SUM(H72:H81)</f>
        <v>27.849999999999998</v>
      </c>
      <c r="I82" s="19">
        <f t="shared" ref="I82" si="35">SUM(I72:I81)</f>
        <v>3247.75</v>
      </c>
      <c r="J82" s="19">
        <f t="shared" ref="J82:L82" si="36">SUM(J72:J81)</f>
        <v>1049.8699999999999</v>
      </c>
      <c r="K82" s="25"/>
      <c r="L82" s="19">
        <f t="shared" si="36"/>
        <v>131.38999999999999</v>
      </c>
    </row>
    <row r="83" spans="1:12" ht="15.75" customHeight="1">
      <c r="A83" s="29">
        <f>A64</f>
        <v>1</v>
      </c>
      <c r="B83" s="30">
        <f>B64</f>
        <v>4</v>
      </c>
      <c r="C83" s="82" t="s">
        <v>4</v>
      </c>
      <c r="D83" s="83"/>
      <c r="E83" s="31"/>
      <c r="F83" s="32">
        <f>F71+F82</f>
        <v>670</v>
      </c>
      <c r="G83" s="32">
        <f t="shared" ref="G83" si="37">G71+G82</f>
        <v>17.93</v>
      </c>
      <c r="H83" s="32">
        <f t="shared" ref="H83" si="38">H71+H82</f>
        <v>27.849999999999998</v>
      </c>
      <c r="I83" s="32">
        <f t="shared" ref="I83" si="39">I71+I82</f>
        <v>3247.75</v>
      </c>
      <c r="J83" s="32">
        <f t="shared" ref="J83:L83" si="40">J71+J82</f>
        <v>1049.8699999999999</v>
      </c>
      <c r="K83" s="32"/>
      <c r="L83" s="32">
        <f t="shared" si="40"/>
        <v>131.38999999999999</v>
      </c>
    </row>
    <row r="84" spans="1:12" ht="15">
      <c r="A84" s="20">
        <v>1</v>
      </c>
      <c r="B84" s="21">
        <v>5</v>
      </c>
      <c r="C84" s="22" t="s">
        <v>19</v>
      </c>
      <c r="D84" s="5" t="s">
        <v>20</v>
      </c>
      <c r="E84" s="39"/>
      <c r="F84" s="40"/>
      <c r="G84" s="40"/>
      <c r="H84" s="40"/>
      <c r="I84" s="40"/>
      <c r="J84" s="40"/>
      <c r="K84" s="41"/>
      <c r="L84" s="40"/>
    </row>
    <row r="85" spans="1:12" ht="1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21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7" t="s">
        <v>22</v>
      </c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7" t="s">
        <v>23</v>
      </c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4"/>
      <c r="B91" s="17"/>
      <c r="C91" s="8"/>
      <c r="D91" s="18" t="s">
        <v>32</v>
      </c>
      <c r="E91" s="9"/>
      <c r="F91" s="19">
        <f>SUM(F84:F90)</f>
        <v>0</v>
      </c>
      <c r="G91" s="19">
        <f t="shared" ref="G91" si="41">SUM(G84:G90)</f>
        <v>0</v>
      </c>
      <c r="H91" s="19">
        <f t="shared" ref="H91" si="42">SUM(H84:H90)</f>
        <v>0</v>
      </c>
      <c r="I91" s="19">
        <f t="shared" ref="I91" si="43">SUM(I84:I90)</f>
        <v>0</v>
      </c>
      <c r="J91" s="19">
        <f t="shared" ref="J91:L91" si="44">SUM(J84:J90)</f>
        <v>0</v>
      </c>
      <c r="K91" s="25"/>
      <c r="L91" s="19">
        <f t="shared" si="44"/>
        <v>0</v>
      </c>
    </row>
    <row r="92" spans="1:12" ht="15">
      <c r="A92" s="26">
        <f>A84</f>
        <v>1</v>
      </c>
      <c r="B92" s="13">
        <f>B84</f>
        <v>5</v>
      </c>
      <c r="C92" s="10" t="s">
        <v>24</v>
      </c>
      <c r="D92" s="7" t="s">
        <v>25</v>
      </c>
      <c r="E92" s="57" t="s">
        <v>56</v>
      </c>
      <c r="F92" s="59">
        <v>150</v>
      </c>
      <c r="G92" s="64">
        <v>0.6</v>
      </c>
      <c r="H92" s="64">
        <v>0.6</v>
      </c>
      <c r="I92" s="64">
        <v>14.7</v>
      </c>
      <c r="J92" s="64">
        <v>70.5</v>
      </c>
      <c r="K92" s="64">
        <v>25</v>
      </c>
      <c r="L92" s="65">
        <v>16.5</v>
      </c>
    </row>
    <row r="93" spans="1:12" ht="15">
      <c r="A93" s="23"/>
      <c r="B93" s="15"/>
      <c r="C93" s="11"/>
      <c r="D93" s="7" t="s">
        <v>26</v>
      </c>
      <c r="E93" s="51" t="s">
        <v>117</v>
      </c>
      <c r="F93" s="61" t="s">
        <v>46</v>
      </c>
      <c r="G93" s="64">
        <v>5.78</v>
      </c>
      <c r="H93" s="64">
        <v>5.5</v>
      </c>
      <c r="I93" s="64">
        <v>10.8</v>
      </c>
      <c r="J93" s="64">
        <v>115.7</v>
      </c>
      <c r="K93" s="64">
        <v>37</v>
      </c>
      <c r="L93" s="65">
        <v>16.75</v>
      </c>
    </row>
    <row r="94" spans="1:12" ht="15">
      <c r="A94" s="23"/>
      <c r="B94" s="15"/>
      <c r="C94" s="11"/>
      <c r="D94" s="7" t="s">
        <v>27</v>
      </c>
      <c r="E94" s="51" t="s">
        <v>47</v>
      </c>
      <c r="F94" s="61">
        <v>90</v>
      </c>
      <c r="G94" s="64">
        <v>12.63</v>
      </c>
      <c r="H94" s="64">
        <v>1.66</v>
      </c>
      <c r="I94" s="64">
        <v>4.3899999999999997</v>
      </c>
      <c r="J94" s="64">
        <v>81.67</v>
      </c>
      <c r="K94" s="64">
        <v>76</v>
      </c>
      <c r="L94" s="65">
        <v>132.16</v>
      </c>
    </row>
    <row r="95" spans="1:12" ht="15">
      <c r="A95" s="23"/>
      <c r="B95" s="15"/>
      <c r="C95" s="11"/>
      <c r="D95" s="7" t="s">
        <v>28</v>
      </c>
      <c r="E95" s="51" t="s">
        <v>48</v>
      </c>
      <c r="F95" s="61">
        <v>150</v>
      </c>
      <c r="G95" s="64">
        <v>3.34</v>
      </c>
      <c r="H95" s="64">
        <v>4.91</v>
      </c>
      <c r="I95" s="64">
        <v>33.93</v>
      </c>
      <c r="J95" s="64">
        <v>191.49</v>
      </c>
      <c r="K95" s="64">
        <v>53</v>
      </c>
      <c r="L95" s="65">
        <v>9.52</v>
      </c>
    </row>
    <row r="96" spans="1:12" ht="15">
      <c r="A96" s="23"/>
      <c r="B96" s="15"/>
      <c r="C96" s="11"/>
      <c r="D96" s="7" t="s">
        <v>29</v>
      </c>
      <c r="E96" s="57" t="s">
        <v>49</v>
      </c>
      <c r="F96" s="59">
        <v>200</v>
      </c>
      <c r="G96" s="64">
        <v>0</v>
      </c>
      <c r="H96" s="64">
        <v>0</v>
      </c>
      <c r="I96" s="64">
        <v>14.16</v>
      </c>
      <c r="J96" s="64">
        <v>55.48</v>
      </c>
      <c r="K96" s="64">
        <v>104</v>
      </c>
      <c r="L96" s="65">
        <v>10.35</v>
      </c>
    </row>
    <row r="97" spans="1:12" ht="15">
      <c r="A97" s="23"/>
      <c r="B97" s="15"/>
      <c r="C97" s="11"/>
      <c r="D97" s="7" t="s">
        <v>30</v>
      </c>
      <c r="E97" s="55" t="s">
        <v>38</v>
      </c>
      <c r="F97" s="53">
        <v>45</v>
      </c>
      <c r="G97" s="53">
        <v>3.42</v>
      </c>
      <c r="H97" s="53">
        <v>0.36</v>
      </c>
      <c r="I97" s="53">
        <v>22.14</v>
      </c>
      <c r="J97" s="53">
        <v>105.75</v>
      </c>
      <c r="K97" s="53">
        <v>119</v>
      </c>
      <c r="L97" s="54">
        <v>2.84</v>
      </c>
    </row>
    <row r="98" spans="1:12" ht="15">
      <c r="A98" s="23"/>
      <c r="B98" s="15"/>
      <c r="C98" s="11"/>
      <c r="D98" s="7" t="s">
        <v>31</v>
      </c>
      <c r="E98" s="56" t="s">
        <v>39</v>
      </c>
      <c r="F98" s="53">
        <v>45</v>
      </c>
      <c r="G98" s="53">
        <v>2.97</v>
      </c>
      <c r="H98" s="53">
        <v>0.54</v>
      </c>
      <c r="I98" s="53">
        <v>18.09</v>
      </c>
      <c r="J98" s="53">
        <v>89.1</v>
      </c>
      <c r="K98" s="53">
        <v>120</v>
      </c>
      <c r="L98" s="54">
        <v>3.47</v>
      </c>
    </row>
    <row r="99" spans="1:12" ht="1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>
      <c r="A101" s="24"/>
      <c r="B101" s="17"/>
      <c r="C101" s="8"/>
      <c r="D101" s="18" t="s">
        <v>32</v>
      </c>
      <c r="E101" s="9"/>
      <c r="F101" s="19">
        <f>SUM(F92:F100)</f>
        <v>680</v>
      </c>
      <c r="G101" s="19">
        <f t="shared" ref="G101" si="45">SUM(G92:G100)</f>
        <v>28.740000000000002</v>
      </c>
      <c r="H101" s="19">
        <f t="shared" ref="H101" si="46">SUM(H92:H100)</f>
        <v>13.57</v>
      </c>
      <c r="I101" s="19">
        <f t="shared" ref="I101" si="47">SUM(I92:I100)</f>
        <v>118.21000000000001</v>
      </c>
      <c r="J101" s="19">
        <f t="shared" ref="J101:L101" si="48">SUM(J92:J100)</f>
        <v>709.69</v>
      </c>
      <c r="K101" s="25"/>
      <c r="L101" s="19">
        <f t="shared" si="48"/>
        <v>191.59</v>
      </c>
    </row>
    <row r="102" spans="1:12" ht="15.75" customHeight="1">
      <c r="A102" s="29">
        <f>A84</f>
        <v>1</v>
      </c>
      <c r="B102" s="30">
        <f>B84</f>
        <v>5</v>
      </c>
      <c r="C102" s="82" t="s">
        <v>4</v>
      </c>
      <c r="D102" s="83"/>
      <c r="E102" s="31"/>
      <c r="F102" s="32">
        <f>F91+F101</f>
        <v>680</v>
      </c>
      <c r="G102" s="32">
        <f t="shared" ref="G102" si="49">G91+G101</f>
        <v>28.740000000000002</v>
      </c>
      <c r="H102" s="32">
        <f t="shared" ref="H102" si="50">H91+H101</f>
        <v>13.57</v>
      </c>
      <c r="I102" s="32">
        <f t="shared" ref="I102" si="51">I91+I101</f>
        <v>118.21000000000001</v>
      </c>
      <c r="J102" s="32">
        <f t="shared" ref="J102:L102" si="52">J91+J101</f>
        <v>709.69</v>
      </c>
      <c r="K102" s="32"/>
      <c r="L102" s="32">
        <f t="shared" si="52"/>
        <v>191.59</v>
      </c>
    </row>
    <row r="103" spans="1:12" ht="15">
      <c r="A103" s="20">
        <v>2</v>
      </c>
      <c r="B103" s="21">
        <v>1</v>
      </c>
      <c r="C103" s="22" t="s">
        <v>19</v>
      </c>
      <c r="D103" s="5" t="s">
        <v>20</v>
      </c>
      <c r="E103" s="39"/>
      <c r="F103" s="40"/>
      <c r="G103" s="40"/>
      <c r="H103" s="40"/>
      <c r="I103" s="40"/>
      <c r="J103" s="40"/>
      <c r="K103" s="41"/>
      <c r="L103" s="40"/>
    </row>
    <row r="104" spans="1:12" ht="1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21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7" t="s">
        <v>22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7" t="s">
        <v>23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4"/>
      <c r="B110" s="17"/>
      <c r="C110" s="8"/>
      <c r="D110" s="18" t="s">
        <v>32</v>
      </c>
      <c r="E110" s="9"/>
      <c r="F110" s="19">
        <f>SUM(F103:F109)</f>
        <v>0</v>
      </c>
      <c r="G110" s="19">
        <f t="shared" ref="G110:J110" si="53">SUM(G103:G109)</f>
        <v>0</v>
      </c>
      <c r="H110" s="19">
        <f t="shared" si="53"/>
        <v>0</v>
      </c>
      <c r="I110" s="19">
        <f t="shared" si="53"/>
        <v>0</v>
      </c>
      <c r="J110" s="19">
        <f t="shared" si="53"/>
        <v>0</v>
      </c>
      <c r="K110" s="25"/>
      <c r="L110" s="19">
        <f t="shared" ref="L110" si="54">SUM(L103:L109)</f>
        <v>0</v>
      </c>
    </row>
    <row r="111" spans="1:12" ht="15">
      <c r="A111" s="26">
        <f>A103</f>
        <v>2</v>
      </c>
      <c r="B111" s="13">
        <f>B103</f>
        <v>1</v>
      </c>
      <c r="C111" s="10" t="s">
        <v>24</v>
      </c>
      <c r="D111" s="7" t="s">
        <v>25</v>
      </c>
      <c r="E111" s="51" t="s">
        <v>118</v>
      </c>
      <c r="F111" s="61">
        <v>150</v>
      </c>
      <c r="G111" s="64">
        <v>0.6</v>
      </c>
      <c r="H111" s="64">
        <v>0.6</v>
      </c>
      <c r="I111" s="64">
        <v>14.7</v>
      </c>
      <c r="J111" s="64">
        <v>70.5</v>
      </c>
      <c r="K111" s="64">
        <v>25</v>
      </c>
      <c r="L111" s="65">
        <v>12.99</v>
      </c>
    </row>
    <row r="112" spans="1:12" ht="15">
      <c r="A112" s="23"/>
      <c r="B112" s="15"/>
      <c r="C112" s="11"/>
      <c r="D112" s="7" t="s">
        <v>26</v>
      </c>
      <c r="E112" s="51" t="s">
        <v>119</v>
      </c>
      <c r="F112" s="61">
        <v>200</v>
      </c>
      <c r="G112" s="64">
        <v>5.26</v>
      </c>
      <c r="H112" s="64">
        <v>4.82</v>
      </c>
      <c r="I112" s="64">
        <v>10.69</v>
      </c>
      <c r="J112" s="64">
        <v>107.93</v>
      </c>
      <c r="K112" s="64">
        <v>147</v>
      </c>
      <c r="L112" s="65">
        <v>10.39</v>
      </c>
    </row>
    <row r="113" spans="1:12" ht="15">
      <c r="A113" s="23"/>
      <c r="B113" s="15"/>
      <c r="C113" s="11"/>
      <c r="D113" s="7" t="s">
        <v>27</v>
      </c>
      <c r="E113" s="51" t="s">
        <v>43</v>
      </c>
      <c r="F113" s="61">
        <v>90</v>
      </c>
      <c r="G113" s="64">
        <v>16.559999999999999</v>
      </c>
      <c r="H113" s="64">
        <v>15.75</v>
      </c>
      <c r="I113" s="64">
        <v>2.84</v>
      </c>
      <c r="J113" s="64">
        <v>219.6</v>
      </c>
      <c r="K113" s="64">
        <v>89</v>
      </c>
      <c r="L113" s="65">
        <v>54.28</v>
      </c>
    </row>
    <row r="114" spans="1:12" ht="15">
      <c r="A114" s="23"/>
      <c r="B114" s="15"/>
      <c r="C114" s="11"/>
      <c r="D114" s="7" t="s">
        <v>28</v>
      </c>
      <c r="E114" s="51" t="s">
        <v>120</v>
      </c>
      <c r="F114" s="61">
        <v>150</v>
      </c>
      <c r="G114" s="64">
        <v>5.77</v>
      </c>
      <c r="H114" s="64">
        <v>5.05</v>
      </c>
      <c r="I114" s="64">
        <v>34.26</v>
      </c>
      <c r="J114" s="64">
        <v>194</v>
      </c>
      <c r="K114" s="64">
        <v>209</v>
      </c>
      <c r="L114" s="65">
        <v>12.07</v>
      </c>
    </row>
    <row r="115" spans="1:12" ht="15">
      <c r="A115" s="23"/>
      <c r="B115" s="15"/>
      <c r="C115" s="11"/>
      <c r="D115" s="7" t="s">
        <v>29</v>
      </c>
      <c r="E115" s="57" t="s">
        <v>121</v>
      </c>
      <c r="F115" s="59">
        <v>200</v>
      </c>
      <c r="G115" s="64">
        <v>0.25</v>
      </c>
      <c r="H115" s="64">
        <v>0</v>
      </c>
      <c r="I115" s="64">
        <v>12.73</v>
      </c>
      <c r="J115" s="64">
        <v>51.3</v>
      </c>
      <c r="K115" s="64"/>
      <c r="L115" s="65"/>
    </row>
    <row r="116" spans="1:12" ht="15">
      <c r="A116" s="23"/>
      <c r="B116" s="15"/>
      <c r="C116" s="11"/>
      <c r="D116" s="7" t="s">
        <v>30</v>
      </c>
      <c r="E116" s="55" t="s">
        <v>38</v>
      </c>
      <c r="F116" s="66">
        <v>30</v>
      </c>
      <c r="G116" s="53">
        <v>2028</v>
      </c>
      <c r="H116" s="53">
        <v>0.24</v>
      </c>
      <c r="I116" s="53">
        <v>14.76</v>
      </c>
      <c r="J116" s="53">
        <v>70.5</v>
      </c>
      <c r="K116" s="53">
        <v>119</v>
      </c>
      <c r="L116" s="54">
        <v>1.89</v>
      </c>
    </row>
    <row r="117" spans="1:12" ht="15">
      <c r="A117" s="23"/>
      <c r="B117" s="15"/>
      <c r="C117" s="11"/>
      <c r="D117" s="7" t="s">
        <v>31</v>
      </c>
      <c r="E117" s="56" t="s">
        <v>39</v>
      </c>
      <c r="F117" s="53">
        <v>20</v>
      </c>
      <c r="G117" s="53">
        <v>0.25</v>
      </c>
      <c r="H117" s="53">
        <v>0</v>
      </c>
      <c r="I117" s="53">
        <v>8.0399999999999991</v>
      </c>
      <c r="J117" s="53">
        <v>39.6</v>
      </c>
      <c r="K117" s="53">
        <v>120</v>
      </c>
      <c r="L117" s="54">
        <v>1.54</v>
      </c>
    </row>
    <row r="118" spans="1:12" ht="1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4"/>
      <c r="B120" s="17"/>
      <c r="C120" s="8"/>
      <c r="D120" s="18" t="s">
        <v>32</v>
      </c>
      <c r="E120" s="9"/>
      <c r="F120" s="19">
        <f>SUM(F111:F119)</f>
        <v>840</v>
      </c>
      <c r="G120" s="19">
        <f t="shared" ref="G120:J120" si="55">SUM(G111:G119)</f>
        <v>2056.69</v>
      </c>
      <c r="H120" s="19">
        <f t="shared" si="55"/>
        <v>26.46</v>
      </c>
      <c r="I120" s="19">
        <f t="shared" si="55"/>
        <v>98.02000000000001</v>
      </c>
      <c r="J120" s="19">
        <f t="shared" si="55"/>
        <v>753.43</v>
      </c>
      <c r="K120" s="25"/>
      <c r="L120" s="19">
        <f t="shared" ref="L120" si="56">SUM(L111:L119)</f>
        <v>93.16</v>
      </c>
    </row>
    <row r="121" spans="1:12" ht="15">
      <c r="A121" s="29">
        <f>A103</f>
        <v>2</v>
      </c>
      <c r="B121" s="30">
        <f>B103</f>
        <v>1</v>
      </c>
      <c r="C121" s="82" t="s">
        <v>4</v>
      </c>
      <c r="D121" s="83"/>
      <c r="E121" s="31"/>
      <c r="F121" s="32">
        <f>F110+F120</f>
        <v>840</v>
      </c>
      <c r="G121" s="32">
        <f t="shared" ref="G121" si="57">G110+G120</f>
        <v>2056.69</v>
      </c>
      <c r="H121" s="32">
        <f t="shared" ref="H121" si="58">H110+H120</f>
        <v>26.46</v>
      </c>
      <c r="I121" s="32">
        <f t="shared" ref="I121" si="59">I110+I120</f>
        <v>98.02000000000001</v>
      </c>
      <c r="J121" s="32">
        <f t="shared" ref="J121:L121" si="60">J110+J120</f>
        <v>753.43</v>
      </c>
      <c r="K121" s="32"/>
      <c r="L121" s="32">
        <f t="shared" si="60"/>
        <v>93.16</v>
      </c>
    </row>
    <row r="122" spans="1:12" ht="15">
      <c r="A122" s="14">
        <v>2</v>
      </c>
      <c r="B122" s="15">
        <v>2</v>
      </c>
      <c r="C122" s="22" t="s">
        <v>19</v>
      </c>
      <c r="D122" s="5" t="s">
        <v>20</v>
      </c>
      <c r="E122" s="39"/>
      <c r="F122" s="40"/>
      <c r="G122" s="40"/>
      <c r="H122" s="40"/>
      <c r="I122" s="40"/>
      <c r="J122" s="40"/>
      <c r="K122" s="41"/>
      <c r="L122" s="40"/>
    </row>
    <row r="123" spans="1:12" ht="15">
      <c r="A123" s="14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21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7" t="s">
        <v>22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7" t="s">
        <v>23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6"/>
      <c r="B129" s="17"/>
      <c r="C129" s="8"/>
      <c r="D129" s="18" t="s">
        <v>32</v>
      </c>
      <c r="E129" s="9"/>
      <c r="F129" s="19">
        <f>SUM(F122:F128)</f>
        <v>0</v>
      </c>
      <c r="G129" s="19">
        <f t="shared" ref="G129:J129" si="61">SUM(G122:G128)</f>
        <v>0</v>
      </c>
      <c r="H129" s="19">
        <f t="shared" si="61"/>
        <v>0</v>
      </c>
      <c r="I129" s="19">
        <f t="shared" si="61"/>
        <v>0</v>
      </c>
      <c r="J129" s="19">
        <f t="shared" si="61"/>
        <v>0</v>
      </c>
      <c r="K129" s="25"/>
      <c r="L129" s="19">
        <f t="shared" ref="L129" si="62">SUM(L122:L128)</f>
        <v>0</v>
      </c>
    </row>
    <row r="130" spans="1:12" ht="15">
      <c r="A130" s="13">
        <f>A122</f>
        <v>2</v>
      </c>
      <c r="B130" s="13">
        <f>B122</f>
        <v>2</v>
      </c>
      <c r="C130" s="10" t="s">
        <v>24</v>
      </c>
      <c r="D130" s="7" t="s">
        <v>25</v>
      </c>
      <c r="E130" s="57" t="s">
        <v>56</v>
      </c>
      <c r="F130" s="59">
        <v>100</v>
      </c>
      <c r="G130" s="64">
        <v>0.8</v>
      </c>
      <c r="H130" s="64">
        <v>0.2</v>
      </c>
      <c r="I130" s="64">
        <v>7.5</v>
      </c>
      <c r="J130" s="64">
        <v>38</v>
      </c>
      <c r="K130" s="64">
        <v>25</v>
      </c>
      <c r="L130" s="65">
        <v>21</v>
      </c>
    </row>
    <row r="131" spans="1:12" ht="15">
      <c r="A131" s="14"/>
      <c r="B131" s="15"/>
      <c r="C131" s="11"/>
      <c r="D131" s="7" t="s">
        <v>26</v>
      </c>
      <c r="E131" s="51" t="s">
        <v>51</v>
      </c>
      <c r="F131" s="61">
        <v>200</v>
      </c>
      <c r="G131" s="64">
        <v>1.7</v>
      </c>
      <c r="H131" s="64">
        <v>2.78</v>
      </c>
      <c r="I131" s="64">
        <v>7.17</v>
      </c>
      <c r="J131" s="64">
        <v>61.44</v>
      </c>
      <c r="K131" s="64">
        <v>30</v>
      </c>
      <c r="L131" s="65">
        <v>18.100000000000001</v>
      </c>
    </row>
    <row r="132" spans="1:12" ht="15">
      <c r="A132" s="14"/>
      <c r="B132" s="15"/>
      <c r="C132" s="11"/>
      <c r="D132" s="7" t="s">
        <v>27</v>
      </c>
      <c r="E132" s="51" t="s">
        <v>122</v>
      </c>
      <c r="F132" s="61">
        <v>90</v>
      </c>
      <c r="G132" s="64">
        <v>13.81</v>
      </c>
      <c r="H132" s="64">
        <v>7.8</v>
      </c>
      <c r="I132" s="64">
        <v>7.2</v>
      </c>
      <c r="J132" s="64">
        <v>154.30000000000001</v>
      </c>
      <c r="K132" s="64">
        <v>84</v>
      </c>
      <c r="L132" s="65">
        <v>16.84</v>
      </c>
    </row>
    <row r="133" spans="1:12" ht="15">
      <c r="A133" s="14"/>
      <c r="B133" s="15"/>
      <c r="C133" s="11"/>
      <c r="D133" s="7" t="s">
        <v>28</v>
      </c>
      <c r="E133" s="51" t="s">
        <v>52</v>
      </c>
      <c r="F133" s="61">
        <v>150</v>
      </c>
      <c r="G133" s="64">
        <v>6.76</v>
      </c>
      <c r="H133" s="64">
        <v>3.93</v>
      </c>
      <c r="I133" s="64">
        <v>41.29</v>
      </c>
      <c r="J133" s="64">
        <v>227.48</v>
      </c>
      <c r="K133" s="64">
        <v>64</v>
      </c>
      <c r="L133" s="65">
        <v>5.49</v>
      </c>
    </row>
    <row r="134" spans="1:12" ht="15">
      <c r="A134" s="14"/>
      <c r="B134" s="15"/>
      <c r="C134" s="11"/>
      <c r="D134" s="7" t="s">
        <v>29</v>
      </c>
      <c r="E134" s="57" t="s">
        <v>53</v>
      </c>
      <c r="F134" s="67">
        <v>200</v>
      </c>
      <c r="G134" s="64">
        <v>0</v>
      </c>
      <c r="H134" s="64">
        <v>0</v>
      </c>
      <c r="I134" s="64">
        <v>20.5</v>
      </c>
      <c r="J134" s="64">
        <v>80.5</v>
      </c>
      <c r="K134" s="64">
        <v>104</v>
      </c>
      <c r="L134" s="65">
        <v>10.34</v>
      </c>
    </row>
    <row r="135" spans="1:12" ht="15">
      <c r="A135" s="14"/>
      <c r="B135" s="15"/>
      <c r="C135" s="11"/>
      <c r="D135" s="7" t="s">
        <v>30</v>
      </c>
      <c r="E135" s="56" t="s">
        <v>38</v>
      </c>
      <c r="F135" s="53">
        <v>40</v>
      </c>
      <c r="G135" s="53">
        <v>3.04</v>
      </c>
      <c r="H135" s="53">
        <v>0.32</v>
      </c>
      <c r="I135" s="53">
        <v>19.68</v>
      </c>
      <c r="J135" s="53">
        <v>94</v>
      </c>
      <c r="K135" s="64">
        <v>119</v>
      </c>
      <c r="L135" s="65">
        <v>2.52</v>
      </c>
    </row>
    <row r="136" spans="1:12" ht="15">
      <c r="A136" s="14"/>
      <c r="B136" s="15"/>
      <c r="C136" s="11"/>
      <c r="D136" s="7" t="s">
        <v>31</v>
      </c>
      <c r="E136" s="56" t="s">
        <v>39</v>
      </c>
      <c r="F136" s="53">
        <v>30</v>
      </c>
      <c r="G136" s="53">
        <v>1.98</v>
      </c>
      <c r="H136" s="53">
        <v>0.36</v>
      </c>
      <c r="I136" s="53" t="s">
        <v>92</v>
      </c>
      <c r="J136" s="53" t="s">
        <v>93</v>
      </c>
      <c r="K136" s="53">
        <v>120</v>
      </c>
      <c r="L136" s="54">
        <v>2.31</v>
      </c>
    </row>
    <row r="137" spans="1:12" ht="15">
      <c r="A137" s="14"/>
      <c r="B137" s="15"/>
      <c r="C137" s="11"/>
      <c r="D137" s="6"/>
      <c r="E137" s="56"/>
      <c r="F137" s="53"/>
      <c r="G137" s="53"/>
      <c r="H137" s="53"/>
      <c r="I137" s="53"/>
      <c r="J137" s="53"/>
      <c r="K137" s="53"/>
      <c r="L137" s="54"/>
    </row>
    <row r="138" spans="1:12" ht="1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16"/>
      <c r="B139" s="17"/>
      <c r="C139" s="8"/>
      <c r="D139" s="18" t="s">
        <v>32</v>
      </c>
      <c r="E139" s="9"/>
      <c r="F139" s="19">
        <f>SUM(F130:F138)</f>
        <v>810</v>
      </c>
      <c r="G139" s="19">
        <f t="shared" ref="G139:J139" si="63">SUM(G130:G138)</f>
        <v>28.09</v>
      </c>
      <c r="H139" s="19">
        <f t="shared" si="63"/>
        <v>15.389999999999999</v>
      </c>
      <c r="I139" s="19">
        <f t="shared" si="63"/>
        <v>103.34</v>
      </c>
      <c r="J139" s="19">
        <f t="shared" si="63"/>
        <v>655.72</v>
      </c>
      <c r="K139" s="25"/>
      <c r="L139" s="19">
        <f t="shared" ref="L139" si="64">SUM(L130:L138)</f>
        <v>76.599999999999994</v>
      </c>
    </row>
    <row r="140" spans="1:12" ht="15">
      <c r="A140" s="33">
        <f>A122</f>
        <v>2</v>
      </c>
      <c r="B140" s="33">
        <f>B122</f>
        <v>2</v>
      </c>
      <c r="C140" s="82" t="s">
        <v>4</v>
      </c>
      <c r="D140" s="83"/>
      <c r="E140" s="31"/>
      <c r="F140" s="32">
        <f>F129+F139</f>
        <v>810</v>
      </c>
      <c r="G140" s="32">
        <f t="shared" ref="G140" si="65">G129+G139</f>
        <v>28.09</v>
      </c>
      <c r="H140" s="32">
        <f t="shared" ref="H140" si="66">H129+H139</f>
        <v>15.389999999999999</v>
      </c>
      <c r="I140" s="32">
        <f t="shared" ref="I140" si="67">I129+I139</f>
        <v>103.34</v>
      </c>
      <c r="J140" s="32">
        <f t="shared" ref="J140:L140" si="68">J129+J139</f>
        <v>655.72</v>
      </c>
      <c r="K140" s="32"/>
      <c r="L140" s="32">
        <f t="shared" si="68"/>
        <v>76.599999999999994</v>
      </c>
    </row>
    <row r="141" spans="1:12" ht="15">
      <c r="A141" s="20">
        <v>2</v>
      </c>
      <c r="B141" s="21">
        <v>3</v>
      </c>
      <c r="C141" s="22" t="s">
        <v>19</v>
      </c>
      <c r="D141" s="5" t="s">
        <v>20</v>
      </c>
      <c r="E141" s="39"/>
      <c r="F141" s="40"/>
      <c r="G141" s="40"/>
      <c r="H141" s="40"/>
      <c r="I141" s="40"/>
      <c r="J141" s="40"/>
      <c r="K141" s="41"/>
      <c r="L141" s="40"/>
    </row>
    <row r="142" spans="1:12" ht="1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21</v>
      </c>
      <c r="E143" s="42"/>
      <c r="F143" s="43"/>
      <c r="G143" s="43"/>
      <c r="H143" s="43"/>
      <c r="I143" s="43"/>
      <c r="J143" s="43"/>
      <c r="K143" s="44"/>
      <c r="L143" s="43"/>
    </row>
    <row r="144" spans="1:12" ht="15.75" customHeight="1">
      <c r="A144" s="23"/>
      <c r="B144" s="15"/>
      <c r="C144" s="11"/>
      <c r="D144" s="7" t="s">
        <v>22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7" t="s">
        <v>23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4"/>
      <c r="B148" s="17"/>
      <c r="C148" s="8"/>
      <c r="D148" s="18" t="s">
        <v>32</v>
      </c>
      <c r="E148" s="9"/>
      <c r="F148" s="19">
        <f>SUM(F141:F147)</f>
        <v>0</v>
      </c>
      <c r="G148" s="19">
        <f t="shared" ref="G148:J148" si="69">SUM(G141:G147)</f>
        <v>0</v>
      </c>
      <c r="H148" s="19">
        <f t="shared" si="69"/>
        <v>0</v>
      </c>
      <c r="I148" s="19">
        <f t="shared" si="69"/>
        <v>0</v>
      </c>
      <c r="J148" s="19">
        <f t="shared" si="69"/>
        <v>0</v>
      </c>
      <c r="K148" s="25"/>
      <c r="L148" s="19">
        <f t="shared" ref="L148" si="70">SUM(L141:L147)</f>
        <v>0</v>
      </c>
    </row>
    <row r="149" spans="1:12" ht="15">
      <c r="A149" s="26">
        <f>A141</f>
        <v>2</v>
      </c>
      <c r="B149" s="13">
        <f>B141</f>
        <v>3</v>
      </c>
      <c r="C149" s="10" t="s">
        <v>24</v>
      </c>
      <c r="D149" s="7" t="s">
        <v>25</v>
      </c>
      <c r="E149" s="57" t="s">
        <v>50</v>
      </c>
      <c r="F149" s="67">
        <v>60</v>
      </c>
      <c r="G149" s="64">
        <v>1.86</v>
      </c>
      <c r="H149" s="64">
        <v>0.12</v>
      </c>
      <c r="I149" s="64">
        <v>4.26</v>
      </c>
      <c r="J149" s="64">
        <v>24.6</v>
      </c>
      <c r="K149" s="64">
        <v>172</v>
      </c>
      <c r="L149" s="65">
        <v>10.14</v>
      </c>
    </row>
    <row r="150" spans="1:12" ht="15">
      <c r="A150" s="23"/>
      <c r="B150" s="15"/>
      <c r="C150" s="11"/>
      <c r="D150" s="7" t="s">
        <v>26</v>
      </c>
      <c r="E150" s="51" t="s">
        <v>98</v>
      </c>
      <c r="F150" s="68">
        <v>200</v>
      </c>
      <c r="G150" s="64">
        <v>7.2</v>
      </c>
      <c r="H150" s="64">
        <v>6.4</v>
      </c>
      <c r="I150" s="64">
        <v>8</v>
      </c>
      <c r="J150" s="64">
        <v>117.6</v>
      </c>
      <c r="K150" s="64">
        <v>32</v>
      </c>
      <c r="L150" s="65">
        <v>20.5</v>
      </c>
    </row>
    <row r="151" spans="1:12" ht="15">
      <c r="A151" s="23"/>
      <c r="B151" s="15"/>
      <c r="C151" s="11"/>
      <c r="D151" s="7" t="s">
        <v>27</v>
      </c>
      <c r="E151" s="51" t="s">
        <v>123</v>
      </c>
      <c r="F151" s="68">
        <v>240</v>
      </c>
      <c r="G151" s="64">
        <v>16.23</v>
      </c>
      <c r="H151" s="64">
        <v>16.41</v>
      </c>
      <c r="I151" s="64">
        <v>24.59</v>
      </c>
      <c r="J151" s="64">
        <v>313.35000000000002</v>
      </c>
      <c r="K151" s="64">
        <v>86</v>
      </c>
      <c r="L151" s="65">
        <v>61.71</v>
      </c>
    </row>
    <row r="152" spans="1:12" ht="15">
      <c r="A152" s="23"/>
      <c r="B152" s="15"/>
      <c r="C152" s="11"/>
      <c r="D152" s="7" t="s">
        <v>28</v>
      </c>
      <c r="E152" s="51" t="s">
        <v>55</v>
      </c>
      <c r="F152" s="68"/>
      <c r="G152" s="64"/>
      <c r="H152" s="64"/>
      <c r="I152" s="64"/>
      <c r="J152" s="64"/>
      <c r="K152" s="64"/>
      <c r="L152" s="65"/>
    </row>
    <row r="153" spans="1:12" ht="15">
      <c r="A153" s="23"/>
      <c r="B153" s="15"/>
      <c r="C153" s="11"/>
      <c r="D153" s="7" t="s">
        <v>29</v>
      </c>
      <c r="E153" s="69" t="s">
        <v>45</v>
      </c>
      <c r="F153" s="64">
        <v>200</v>
      </c>
      <c r="G153" s="64">
        <v>0.2</v>
      </c>
      <c r="H153" s="64">
        <v>0</v>
      </c>
      <c r="I153" s="64">
        <v>24</v>
      </c>
      <c r="J153" s="64">
        <v>100</v>
      </c>
      <c r="K153" s="64">
        <v>107</v>
      </c>
      <c r="L153" s="65">
        <v>8.6</v>
      </c>
    </row>
    <row r="154" spans="1:12" ht="15">
      <c r="A154" s="23"/>
      <c r="B154" s="15"/>
      <c r="C154" s="11"/>
      <c r="D154" s="7" t="s">
        <v>30</v>
      </c>
      <c r="E154" s="55" t="s">
        <v>38</v>
      </c>
      <c r="F154" s="53">
        <v>35</v>
      </c>
      <c r="G154" s="53">
        <v>4.3499999999999996</v>
      </c>
      <c r="H154" s="53">
        <v>3.9</v>
      </c>
      <c r="I154" s="53">
        <v>20.399999999999999</v>
      </c>
      <c r="J154" s="53">
        <v>134.25</v>
      </c>
      <c r="K154" s="53">
        <v>119</v>
      </c>
      <c r="L154" s="54">
        <v>2.21</v>
      </c>
    </row>
    <row r="155" spans="1:12" ht="15">
      <c r="A155" s="23"/>
      <c r="B155" s="15"/>
      <c r="C155" s="11"/>
      <c r="D155" s="7" t="s">
        <v>31</v>
      </c>
      <c r="E155" s="56" t="s">
        <v>39</v>
      </c>
      <c r="F155" s="53">
        <v>30</v>
      </c>
      <c r="G155" s="53">
        <v>1.98</v>
      </c>
      <c r="H155" s="53">
        <v>0.36</v>
      </c>
      <c r="I155" s="53" t="s">
        <v>92</v>
      </c>
      <c r="J155" s="53" t="s">
        <v>93</v>
      </c>
      <c r="K155" s="53">
        <v>120</v>
      </c>
      <c r="L155" s="54">
        <v>2.31</v>
      </c>
    </row>
    <row r="156" spans="1:12" ht="1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4"/>
      <c r="B158" s="17"/>
      <c r="C158" s="8"/>
      <c r="D158" s="18" t="s">
        <v>32</v>
      </c>
      <c r="E158" s="9"/>
      <c r="F158" s="19">
        <f>SUM(F149:F157)</f>
        <v>765</v>
      </c>
      <c r="G158" s="19">
        <f t="shared" ref="G158:J158" si="71">SUM(G149:G157)</f>
        <v>31.819999999999997</v>
      </c>
      <c r="H158" s="19">
        <f t="shared" si="71"/>
        <v>27.189999999999998</v>
      </c>
      <c r="I158" s="19">
        <f t="shared" si="71"/>
        <v>81.25</v>
      </c>
      <c r="J158" s="19">
        <f t="shared" si="71"/>
        <v>689.8</v>
      </c>
      <c r="K158" s="25"/>
      <c r="L158" s="19">
        <f t="shared" ref="L158" si="72">SUM(L149:L157)</f>
        <v>105.46999999999998</v>
      </c>
    </row>
    <row r="159" spans="1:12" ht="15">
      <c r="A159" s="29">
        <f>A141</f>
        <v>2</v>
      </c>
      <c r="B159" s="30">
        <f>B141</f>
        <v>3</v>
      </c>
      <c r="C159" s="82" t="s">
        <v>4</v>
      </c>
      <c r="D159" s="83"/>
      <c r="E159" s="31"/>
      <c r="F159" s="32">
        <f>F148+F158</f>
        <v>765</v>
      </c>
      <c r="G159" s="32">
        <f t="shared" ref="G159" si="73">G148+G158</f>
        <v>31.819999999999997</v>
      </c>
      <c r="H159" s="32">
        <f t="shared" ref="H159" si="74">H148+H158</f>
        <v>27.189999999999998</v>
      </c>
      <c r="I159" s="32">
        <f t="shared" ref="I159" si="75">I148+I158</f>
        <v>81.25</v>
      </c>
      <c r="J159" s="32">
        <f t="shared" ref="J159:L159" si="76">J148+J158</f>
        <v>689.8</v>
      </c>
      <c r="K159" s="32"/>
      <c r="L159" s="32">
        <f t="shared" si="76"/>
        <v>105.46999999999998</v>
      </c>
    </row>
    <row r="160" spans="1:12" ht="15">
      <c r="A160" s="20">
        <v>2</v>
      </c>
      <c r="B160" s="21">
        <v>4</v>
      </c>
      <c r="C160" s="22" t="s">
        <v>19</v>
      </c>
      <c r="D160" s="5" t="s">
        <v>20</v>
      </c>
      <c r="E160" s="39"/>
      <c r="F160" s="40"/>
      <c r="G160" s="40"/>
      <c r="H160" s="40"/>
      <c r="I160" s="40"/>
      <c r="J160" s="40"/>
      <c r="K160" s="41"/>
      <c r="L160" s="40"/>
    </row>
    <row r="161" spans="1:12" ht="1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21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7" t="s">
        <v>22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7" t="s">
        <v>23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4"/>
      <c r="B167" s="17"/>
      <c r="C167" s="8"/>
      <c r="D167" s="18" t="s">
        <v>32</v>
      </c>
      <c r="E167" s="9"/>
      <c r="F167" s="19">
        <f>SUM(F160:F166)</f>
        <v>0</v>
      </c>
      <c r="G167" s="19">
        <f t="shared" ref="G167:J167" si="77">SUM(G160:G166)</f>
        <v>0</v>
      </c>
      <c r="H167" s="19">
        <f t="shared" si="77"/>
        <v>0</v>
      </c>
      <c r="I167" s="19">
        <f t="shared" si="77"/>
        <v>0</v>
      </c>
      <c r="J167" s="19">
        <f t="shared" si="77"/>
        <v>0</v>
      </c>
      <c r="K167" s="25"/>
      <c r="L167" s="19">
        <f t="shared" ref="L167" si="78">SUM(L160:L166)</f>
        <v>0</v>
      </c>
    </row>
    <row r="168" spans="1:12" ht="15">
      <c r="A168" s="26">
        <f>A160</f>
        <v>2</v>
      </c>
      <c r="B168" s="13">
        <f>B160</f>
        <v>4</v>
      </c>
      <c r="C168" s="10" t="s">
        <v>24</v>
      </c>
      <c r="D168" s="7" t="s">
        <v>25</v>
      </c>
      <c r="E168" s="57" t="s">
        <v>124</v>
      </c>
      <c r="F168" s="67">
        <v>60</v>
      </c>
      <c r="G168" s="53">
        <v>1.02</v>
      </c>
      <c r="H168" s="53">
        <v>7.98</v>
      </c>
      <c r="I168" s="53">
        <v>3.06</v>
      </c>
      <c r="J168" s="53">
        <v>88.8</v>
      </c>
      <c r="K168" s="53">
        <v>39</v>
      </c>
      <c r="L168" s="54">
        <v>2.68</v>
      </c>
    </row>
    <row r="169" spans="1:12" ht="15">
      <c r="A169" s="23"/>
      <c r="B169" s="15"/>
      <c r="C169" s="11"/>
      <c r="D169" s="7" t="s">
        <v>26</v>
      </c>
      <c r="E169" s="51" t="s">
        <v>125</v>
      </c>
      <c r="F169" s="68">
        <v>200</v>
      </c>
      <c r="G169" s="64">
        <v>9.19</v>
      </c>
      <c r="H169" s="64">
        <v>5.64</v>
      </c>
      <c r="I169" s="64">
        <v>13.63</v>
      </c>
      <c r="J169" s="64">
        <v>141.18</v>
      </c>
      <c r="K169" s="64">
        <v>34</v>
      </c>
      <c r="L169" s="65">
        <v>15.98</v>
      </c>
    </row>
    <row r="170" spans="1:12" ht="15">
      <c r="A170" s="23"/>
      <c r="B170" s="15"/>
      <c r="C170" s="11"/>
      <c r="D170" s="89" t="s">
        <v>27</v>
      </c>
      <c r="E170" s="51" t="s">
        <v>126</v>
      </c>
      <c r="F170" s="68">
        <v>90</v>
      </c>
      <c r="G170" s="64">
        <v>20.98</v>
      </c>
      <c r="H170" s="64">
        <v>20.440000000000001</v>
      </c>
      <c r="I170" s="64">
        <v>4.6100000000000003</v>
      </c>
      <c r="J170" s="64">
        <v>289.63</v>
      </c>
      <c r="K170" s="64">
        <v>152</v>
      </c>
      <c r="L170" s="65">
        <v>40.94</v>
      </c>
    </row>
    <row r="171" spans="1:12" ht="15">
      <c r="A171" s="23"/>
      <c r="B171" s="15"/>
      <c r="C171" s="11"/>
      <c r="D171" s="90"/>
      <c r="E171" s="76" t="s">
        <v>127</v>
      </c>
      <c r="F171" s="68">
        <v>90</v>
      </c>
      <c r="G171" s="64">
        <v>21.52</v>
      </c>
      <c r="H171" s="64">
        <v>19.57</v>
      </c>
      <c r="I171" s="64">
        <v>2.4500000000000002</v>
      </c>
      <c r="J171" s="64">
        <v>270.77</v>
      </c>
      <c r="K171" s="64">
        <v>150</v>
      </c>
      <c r="L171" s="65">
        <v>56.7</v>
      </c>
    </row>
    <row r="172" spans="1:12" ht="15">
      <c r="A172" s="23"/>
      <c r="B172" s="15"/>
      <c r="C172" s="11"/>
      <c r="D172" s="7" t="s">
        <v>28</v>
      </c>
      <c r="E172" s="51" t="s">
        <v>44</v>
      </c>
      <c r="F172" s="61">
        <v>150</v>
      </c>
      <c r="G172" s="53">
        <v>7.26</v>
      </c>
      <c r="H172" s="53">
        <v>4.96</v>
      </c>
      <c r="I172" s="53">
        <v>3176</v>
      </c>
      <c r="J172" s="53">
        <v>198.84</v>
      </c>
      <c r="K172" s="64">
        <v>51</v>
      </c>
      <c r="L172" s="65">
        <v>7.8</v>
      </c>
    </row>
    <row r="173" spans="1:12" ht="15">
      <c r="A173" s="23"/>
      <c r="B173" s="15"/>
      <c r="C173" s="11"/>
      <c r="D173" s="7" t="s">
        <v>29</v>
      </c>
      <c r="E173" s="51" t="s">
        <v>65</v>
      </c>
      <c r="F173" s="53">
        <v>200</v>
      </c>
      <c r="G173" s="53">
        <v>0.37</v>
      </c>
      <c r="H173" s="53">
        <v>0</v>
      </c>
      <c r="I173" s="53">
        <v>14.85</v>
      </c>
      <c r="J173" s="53">
        <v>59.48</v>
      </c>
      <c r="K173" s="53">
        <v>98</v>
      </c>
      <c r="L173" s="54">
        <v>4.46</v>
      </c>
    </row>
    <row r="174" spans="1:12" ht="15">
      <c r="A174" s="23"/>
      <c r="B174" s="15"/>
      <c r="C174" s="11"/>
      <c r="D174" s="7" t="s">
        <v>30</v>
      </c>
      <c r="E174" s="55" t="s">
        <v>38</v>
      </c>
      <c r="F174" s="53">
        <v>20</v>
      </c>
      <c r="G174" s="53">
        <v>1.52</v>
      </c>
      <c r="H174" s="53">
        <v>0.16</v>
      </c>
      <c r="I174" s="53">
        <v>9.84</v>
      </c>
      <c r="J174" s="53">
        <v>47</v>
      </c>
      <c r="K174" s="53">
        <v>119</v>
      </c>
      <c r="L174" s="54">
        <v>1.26</v>
      </c>
    </row>
    <row r="175" spans="1:12" ht="15">
      <c r="A175" s="23"/>
      <c r="B175" s="15"/>
      <c r="C175" s="11"/>
      <c r="D175" s="7" t="s">
        <v>31</v>
      </c>
      <c r="E175" s="56" t="s">
        <v>39</v>
      </c>
      <c r="F175" s="53">
        <v>20</v>
      </c>
      <c r="G175" s="53">
        <v>1.32</v>
      </c>
      <c r="H175" s="53">
        <v>0.24</v>
      </c>
      <c r="I175" s="53">
        <v>8.0399999999999991</v>
      </c>
      <c r="J175" s="53">
        <v>39.6</v>
      </c>
      <c r="K175" s="53">
        <v>120</v>
      </c>
      <c r="L175" s="54">
        <v>1.54</v>
      </c>
    </row>
    <row r="176" spans="1:12" ht="1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4"/>
      <c r="B178" s="17"/>
      <c r="C178" s="8"/>
      <c r="D178" s="18" t="s">
        <v>32</v>
      </c>
      <c r="E178" s="9"/>
      <c r="F178" s="19">
        <f>SUM(F168:F177)</f>
        <v>830</v>
      </c>
      <c r="G178" s="19">
        <f t="shared" ref="G178:J178" si="79">SUM(G168:G177)</f>
        <v>63.179999999999993</v>
      </c>
      <c r="H178" s="19">
        <f t="shared" si="79"/>
        <v>58.99</v>
      </c>
      <c r="I178" s="19">
        <f t="shared" si="79"/>
        <v>3232.48</v>
      </c>
      <c r="J178" s="19">
        <f t="shared" si="79"/>
        <v>1135.3</v>
      </c>
      <c r="K178" s="25"/>
      <c r="L178" s="19">
        <f t="shared" ref="L178" si="80">SUM(L168:L177)</f>
        <v>131.35999999999999</v>
      </c>
    </row>
    <row r="179" spans="1:12" ht="15">
      <c r="A179" s="29">
        <f>A160</f>
        <v>2</v>
      </c>
      <c r="B179" s="30">
        <f>B160</f>
        <v>4</v>
      </c>
      <c r="C179" s="82" t="s">
        <v>4</v>
      </c>
      <c r="D179" s="83"/>
      <c r="E179" s="31"/>
      <c r="F179" s="32">
        <f>F167+F178</f>
        <v>830</v>
      </c>
      <c r="G179" s="32">
        <f t="shared" ref="G179" si="81">G167+G178</f>
        <v>63.179999999999993</v>
      </c>
      <c r="H179" s="32">
        <f t="shared" ref="H179" si="82">H167+H178</f>
        <v>58.99</v>
      </c>
      <c r="I179" s="32">
        <f t="shared" ref="I179" si="83">I167+I178</f>
        <v>3232.48</v>
      </c>
      <c r="J179" s="32">
        <f t="shared" ref="J179:L179" si="84">J167+J178</f>
        <v>1135.3</v>
      </c>
      <c r="K179" s="32"/>
      <c r="L179" s="32">
        <f t="shared" si="84"/>
        <v>131.35999999999999</v>
      </c>
    </row>
    <row r="180" spans="1:12" ht="15">
      <c r="A180" s="20">
        <v>2</v>
      </c>
      <c r="B180" s="21">
        <v>5</v>
      </c>
      <c r="C180" s="22" t="s">
        <v>19</v>
      </c>
      <c r="D180" s="5" t="s">
        <v>20</v>
      </c>
      <c r="E180" s="39"/>
      <c r="F180" s="40"/>
      <c r="G180" s="40"/>
      <c r="H180" s="40"/>
      <c r="I180" s="40"/>
      <c r="J180" s="40"/>
      <c r="K180" s="41"/>
      <c r="L180" s="40"/>
    </row>
    <row r="181" spans="1:12" ht="1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7" t="s">
        <v>21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7" t="s">
        <v>22</v>
      </c>
      <c r="E183" s="42"/>
      <c r="F183" s="43"/>
      <c r="G183" s="43"/>
      <c r="H183" s="43"/>
      <c r="I183" s="43"/>
      <c r="J183" s="43"/>
      <c r="K183" s="44"/>
      <c r="L183" s="43"/>
    </row>
    <row r="184" spans="1:12" ht="15">
      <c r="A184" s="23"/>
      <c r="B184" s="15"/>
      <c r="C184" s="11"/>
      <c r="D184" s="7" t="s">
        <v>23</v>
      </c>
      <c r="E184" s="42"/>
      <c r="F184" s="43"/>
      <c r="G184" s="43"/>
      <c r="H184" s="43"/>
      <c r="I184" s="43"/>
      <c r="J184" s="43"/>
      <c r="K184" s="44"/>
      <c r="L184" s="43"/>
    </row>
    <row r="185" spans="1:12" ht="1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15.75" customHeight="1">
      <c r="A187" s="24"/>
      <c r="B187" s="17"/>
      <c r="C187" s="8"/>
      <c r="D187" s="18" t="s">
        <v>32</v>
      </c>
      <c r="E187" s="9"/>
      <c r="F187" s="19">
        <f>SUM(F180:F186)</f>
        <v>0</v>
      </c>
      <c r="G187" s="19">
        <f t="shared" ref="G187:J187" si="85">SUM(G180:G186)</f>
        <v>0</v>
      </c>
      <c r="H187" s="19">
        <f t="shared" si="85"/>
        <v>0</v>
      </c>
      <c r="I187" s="19">
        <f t="shared" si="85"/>
        <v>0</v>
      </c>
      <c r="J187" s="19">
        <f t="shared" si="85"/>
        <v>0</v>
      </c>
      <c r="K187" s="25"/>
      <c r="L187" s="19">
        <f t="shared" ref="L187" si="86">SUM(L180:L186)</f>
        <v>0</v>
      </c>
    </row>
    <row r="188" spans="1:12" ht="15">
      <c r="A188" s="26">
        <f>A180</f>
        <v>2</v>
      </c>
      <c r="B188" s="13">
        <f>B180</f>
        <v>5</v>
      </c>
      <c r="C188" s="10" t="s">
        <v>24</v>
      </c>
      <c r="D188" s="7" t="s">
        <v>25</v>
      </c>
      <c r="E188" s="57" t="s">
        <v>56</v>
      </c>
      <c r="F188" s="67">
        <v>150</v>
      </c>
      <c r="G188" s="53">
        <v>0.6</v>
      </c>
      <c r="H188" s="53">
        <v>0.6</v>
      </c>
      <c r="I188" s="53">
        <v>14.7</v>
      </c>
      <c r="J188" s="53">
        <v>70.5</v>
      </c>
      <c r="K188" s="53">
        <v>25</v>
      </c>
      <c r="L188" s="53">
        <v>31.5</v>
      </c>
    </row>
    <row r="189" spans="1:12" ht="15">
      <c r="A189" s="23"/>
      <c r="B189" s="15"/>
      <c r="C189" s="11"/>
      <c r="D189" s="7" t="s">
        <v>26</v>
      </c>
      <c r="E189" s="51" t="s">
        <v>128</v>
      </c>
      <c r="F189" s="68">
        <v>200</v>
      </c>
      <c r="G189" s="53">
        <v>5.75</v>
      </c>
      <c r="H189" s="53">
        <v>8.7899999999999991</v>
      </c>
      <c r="I189" s="53">
        <v>8.75</v>
      </c>
      <c r="J189" s="53">
        <v>138.04</v>
      </c>
      <c r="K189" s="53">
        <v>31</v>
      </c>
      <c r="L189" s="53">
        <v>20.010000000000002</v>
      </c>
    </row>
    <row r="190" spans="1:12" ht="15">
      <c r="A190" s="23"/>
      <c r="B190" s="15"/>
      <c r="C190" s="11"/>
      <c r="D190" s="87" t="s">
        <v>27</v>
      </c>
      <c r="E190" s="51" t="s">
        <v>129</v>
      </c>
      <c r="F190" s="68">
        <v>90</v>
      </c>
      <c r="G190" s="53">
        <v>11.49</v>
      </c>
      <c r="H190" s="53">
        <v>6.78</v>
      </c>
      <c r="I190" s="53">
        <v>5.93</v>
      </c>
      <c r="J190" s="53">
        <v>130.91999999999999</v>
      </c>
      <c r="K190" s="53"/>
      <c r="L190" s="53"/>
    </row>
    <row r="191" spans="1:12" ht="15">
      <c r="A191" s="23"/>
      <c r="B191" s="15"/>
      <c r="C191" s="11"/>
      <c r="D191" s="88"/>
      <c r="E191" s="51" t="s">
        <v>130</v>
      </c>
      <c r="F191" s="68">
        <v>90</v>
      </c>
      <c r="G191" s="53">
        <v>18.5</v>
      </c>
      <c r="H191" s="53">
        <v>3.73</v>
      </c>
      <c r="I191" s="53">
        <v>2.5099999999999998</v>
      </c>
      <c r="J191" s="53">
        <v>116.1</v>
      </c>
      <c r="K191" s="53">
        <v>146</v>
      </c>
      <c r="L191" s="53">
        <v>133.16</v>
      </c>
    </row>
    <row r="192" spans="1:12" ht="15">
      <c r="A192" s="23"/>
      <c r="B192" s="15"/>
      <c r="C192" s="11"/>
      <c r="D192" s="87" t="s">
        <v>28</v>
      </c>
      <c r="E192" s="51" t="s">
        <v>131</v>
      </c>
      <c r="F192" s="68">
        <v>150</v>
      </c>
      <c r="G192" s="53">
        <v>3.28</v>
      </c>
      <c r="H192" s="53">
        <v>7.81</v>
      </c>
      <c r="I192" s="53">
        <v>21.57</v>
      </c>
      <c r="J192" s="53">
        <v>170.22</v>
      </c>
      <c r="K192" s="53">
        <v>4</v>
      </c>
      <c r="L192" s="53">
        <v>9.73</v>
      </c>
    </row>
    <row r="193" spans="1:12" ht="15">
      <c r="A193" s="23"/>
      <c r="B193" s="15"/>
      <c r="C193" s="11"/>
      <c r="D193" s="88"/>
      <c r="E193" s="51" t="s">
        <v>132</v>
      </c>
      <c r="F193" s="68">
        <v>150</v>
      </c>
      <c r="G193" s="53">
        <v>2.41</v>
      </c>
      <c r="H193" s="53">
        <v>7.02</v>
      </c>
      <c r="I193" s="53">
        <v>14.18</v>
      </c>
      <c r="J193" s="53">
        <v>130.79</v>
      </c>
      <c r="K193" s="53">
        <v>83</v>
      </c>
      <c r="L193" s="53">
        <v>6.52</v>
      </c>
    </row>
    <row r="194" spans="1:12" ht="15">
      <c r="A194" s="23"/>
      <c r="B194" s="15"/>
      <c r="C194" s="11"/>
      <c r="D194" s="7" t="s">
        <v>29</v>
      </c>
      <c r="E194" s="51" t="s">
        <v>54</v>
      </c>
      <c r="F194" s="68">
        <v>200</v>
      </c>
      <c r="G194" s="53">
        <v>0</v>
      </c>
      <c r="H194" s="53">
        <v>0</v>
      </c>
      <c r="I194" s="53">
        <v>7.27</v>
      </c>
      <c r="J194" s="53">
        <v>28.73</v>
      </c>
      <c r="K194" s="53"/>
      <c r="L194" s="53"/>
    </row>
    <row r="195" spans="1:12" ht="15">
      <c r="A195" s="23"/>
      <c r="B195" s="15"/>
      <c r="C195" s="11"/>
      <c r="D195" s="7" t="s">
        <v>30</v>
      </c>
      <c r="E195" s="51" t="s">
        <v>38</v>
      </c>
      <c r="F195" s="53">
        <v>60</v>
      </c>
      <c r="G195" s="53">
        <v>4.66</v>
      </c>
      <c r="H195" s="53">
        <v>0.48</v>
      </c>
      <c r="I195" s="53">
        <v>29.52</v>
      </c>
      <c r="J195" s="53">
        <v>141</v>
      </c>
      <c r="K195" s="53">
        <v>119</v>
      </c>
      <c r="L195" s="53">
        <v>3.78</v>
      </c>
    </row>
    <row r="196" spans="1:12" ht="15">
      <c r="A196" s="23"/>
      <c r="B196" s="15"/>
      <c r="C196" s="11"/>
      <c r="D196" s="7" t="s">
        <v>31</v>
      </c>
      <c r="E196" s="63" t="s">
        <v>39</v>
      </c>
      <c r="F196" s="53">
        <v>50</v>
      </c>
      <c r="G196" s="53">
        <v>3.3</v>
      </c>
      <c r="H196" s="53">
        <v>0.6</v>
      </c>
      <c r="I196" s="53">
        <v>20.100000000000001</v>
      </c>
      <c r="J196" s="53">
        <v>99</v>
      </c>
      <c r="K196" s="53">
        <v>120</v>
      </c>
      <c r="L196" s="54"/>
    </row>
    <row r="197" spans="1:12" ht="15">
      <c r="A197" s="23"/>
      <c r="B197" s="15"/>
      <c r="C197" s="11"/>
      <c r="D197" s="6"/>
      <c r="E197" s="55"/>
      <c r="F197" s="53"/>
      <c r="G197" s="53"/>
      <c r="H197" s="53"/>
      <c r="I197" s="53"/>
      <c r="J197" s="53"/>
      <c r="K197" s="53"/>
      <c r="L197" s="54"/>
    </row>
    <row r="198" spans="1:12" ht="15">
      <c r="A198" s="23"/>
      <c r="B198" s="15"/>
      <c r="C198" s="11"/>
      <c r="D198" s="6"/>
      <c r="E198" s="56"/>
      <c r="F198" s="53"/>
      <c r="G198" s="53"/>
      <c r="H198" s="53"/>
      <c r="I198" s="53"/>
      <c r="J198" s="53"/>
      <c r="K198" s="53"/>
      <c r="L198" s="54"/>
    </row>
    <row r="199" spans="1:12" ht="15">
      <c r="A199" s="24"/>
      <c r="B199" s="17"/>
      <c r="C199" s="8"/>
      <c r="D199" s="18" t="s">
        <v>32</v>
      </c>
      <c r="E199" s="9"/>
      <c r="F199" s="19">
        <f>SUM(F188:F198)</f>
        <v>1140</v>
      </c>
      <c r="G199" s="19">
        <f t="shared" ref="G199:J199" si="87">SUM(G188:G198)</f>
        <v>49.989999999999995</v>
      </c>
      <c r="H199" s="19">
        <f t="shared" si="87"/>
        <v>35.809999999999995</v>
      </c>
      <c r="I199" s="19">
        <f t="shared" si="87"/>
        <v>124.53</v>
      </c>
      <c r="J199" s="19">
        <f t="shared" si="87"/>
        <v>1025.3</v>
      </c>
      <c r="K199" s="25"/>
      <c r="L199" s="19">
        <f t="shared" ref="L199" si="88">SUM(L188:L198)</f>
        <v>204.70000000000002</v>
      </c>
    </row>
    <row r="200" spans="1:12" ht="15">
      <c r="A200" s="29">
        <f>A180</f>
        <v>2</v>
      </c>
      <c r="B200" s="30">
        <f>B180</f>
        <v>5</v>
      </c>
      <c r="C200" s="82" t="s">
        <v>4</v>
      </c>
      <c r="D200" s="83"/>
      <c r="E200" s="31"/>
      <c r="F200" s="32">
        <f>F187+F199</f>
        <v>1140</v>
      </c>
      <c r="G200" s="32">
        <f t="shared" ref="G200" si="89">G187+G199</f>
        <v>49.989999999999995</v>
      </c>
      <c r="H200" s="32">
        <f t="shared" ref="H200" si="90">H187+H199</f>
        <v>35.809999999999995</v>
      </c>
      <c r="I200" s="32">
        <f t="shared" ref="I200" si="91">I187+I199</f>
        <v>124.53</v>
      </c>
      <c r="J200" s="32">
        <f t="shared" ref="J200:L200" si="92">J187+J199</f>
        <v>1025.3</v>
      </c>
      <c r="K200" s="32"/>
      <c r="L200" s="32">
        <f t="shared" si="92"/>
        <v>204.70000000000002</v>
      </c>
    </row>
    <row r="201" spans="1:12" ht="13.5" thickBot="1">
      <c r="A201" s="27"/>
      <c r="B201" s="28"/>
      <c r="C201" s="86" t="s">
        <v>5</v>
      </c>
      <c r="D201" s="86"/>
      <c r="E201" s="86"/>
      <c r="F201" s="34">
        <f>(F24+F44+F63+F83+F102+F121+F140+F159+F179+F200)/(IF(F24=0,0,1)+IF(F44=0,0,1)+IF(F63=0,0,1)+IF(F83=0,0,1)+IF(F102=0,0,1)+IF(F121=0,0,1)+IF(F140=0,0,1)+IF(F159=0,0,1)+IF(F179=0,0,1)+IF(F200=0,0,1))</f>
        <v>818.5</v>
      </c>
      <c r="G201" s="34">
        <f t="shared" ref="G201:J201" si="93">(G24+G44+G63+G83+G102+G121+G140+G159+G179+G200)/(IF(G24=0,0,1)+IF(G44=0,0,1)+IF(G63=0,0,1)+IF(G83=0,0,1)+IF(G102=0,0,1)+IF(G121=0,0,1)+IF(G140=0,0,1)+IF(G159=0,0,1)+IF(G179=0,0,1)+IF(G200=0,0,1))</f>
        <v>229.75900000000001</v>
      </c>
      <c r="H201" s="34">
        <f t="shared" si="93"/>
        <v>21.134999999999998</v>
      </c>
      <c r="I201" s="34">
        <f t="shared" si="93"/>
        <v>714.40499999999997</v>
      </c>
      <c r="J201" s="34">
        <f t="shared" si="93"/>
        <v>680.57400000000007</v>
      </c>
      <c r="K201" s="34"/>
      <c r="L201" s="34">
        <f t="shared" ref="L201" si="94">(L24+L44+L63+L83+L102+L121+L140+L159+L179+L200)/(IF(L24=0,0,1)+IF(L44=0,0,1)+IF(L63=0,0,1)+IF(L83=0,0,1)+IF(L102=0,0,1)+IF(L121=0,0,1)+IF(L140=0,0,1)+IF(L159=0,0,1)+IF(L179=0,0,1)+IF(L200=0,0,1))</f>
        <v>128.88299999999998</v>
      </c>
    </row>
  </sheetData>
  <mergeCells count="19">
    <mergeCell ref="C83:D83"/>
    <mergeCell ref="C102:D102"/>
    <mergeCell ref="C24:D24"/>
    <mergeCell ref="C201:E201"/>
    <mergeCell ref="C200:D200"/>
    <mergeCell ref="C121:D121"/>
    <mergeCell ref="C140:D140"/>
    <mergeCell ref="C159:D159"/>
    <mergeCell ref="C179:D179"/>
    <mergeCell ref="D74:D75"/>
    <mergeCell ref="D170:D171"/>
    <mergeCell ref="D190:D191"/>
    <mergeCell ref="D192:D193"/>
    <mergeCell ref="C1:E1"/>
    <mergeCell ref="H1:K1"/>
    <mergeCell ref="H2:K2"/>
    <mergeCell ref="C44:D44"/>
    <mergeCell ref="C63:D63"/>
    <mergeCell ref="D35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Первая половина месяца (зима)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2023-10-24T07:12:57Z</dcterms:modified>
</cp:coreProperties>
</file>